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  <sheet name="Arkusz2" sheetId="2" state="visible" r:id="rId3"/>
  </sheets>
  <definedNames>
    <definedName function="false" hidden="false" localSheetId="0" name="_xlnm.Print_Area" vbProcedure="false">Arkusz1!$A$1:$J$321</definedName>
    <definedName function="false" hidden="true" localSheetId="0" name="_xlnm._FilterDatabase" vbProcedure="false">Arkusz1!$A$6:$J$317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<sst xmlns="http://schemas.openxmlformats.org/spreadsheetml/2006/main" count="919" uniqueCount="635">
  <si>
    <t xml:space="preserve">KLIENT</t>
  </si>
  <si>
    <t xml:space="preserve">ODBIORCA</t>
  </si>
  <si>
    <t xml:space="preserve">ADRES DOSTAWY</t>
  </si>
  <si>
    <t xml:space="preserve">ULICA</t>
  </si>
  <si>
    <t xml:space="preserve">MIEJSCOWOŚĆ</t>
  </si>
  <si>
    <t xml:space="preserve">LP</t>
  </si>
  <si>
    <t xml:space="preserve">INDEKS</t>
  </si>
  <si>
    <t xml:space="preserve">NAZWA ARTYKUŁU</t>
  </si>
  <si>
    <t xml:space="preserve">JEDN. OPAK</t>
  </si>
  <si>
    <t xml:space="preserve">CENA</t>
  </si>
  <si>
    <t xml:space="preserve">ILOŚĆ</t>
  </si>
  <si>
    <t xml:space="preserve">WARTOŚĆ</t>
  </si>
  <si>
    <t xml:space="preserve">CENA SZT.</t>
  </si>
  <si>
    <t xml:space="preserve">ILOŚĆ SZT. </t>
  </si>
  <si>
    <t xml:space="preserve">BOY PEN 6000</t>
  </si>
  <si>
    <t xml:space="preserve">1</t>
  </si>
  <si>
    <t xml:space="preserve">443-000-----</t>
  </si>
  <si>
    <t xml:space="preserve">DŁUGOPIS BOY PEN 6000  A/CZARNY</t>
  </si>
  <si>
    <t xml:space="preserve">OP/10SZT.</t>
  </si>
  <si>
    <t xml:space="preserve">443-001-----</t>
  </si>
  <si>
    <t xml:space="preserve">DŁUGOPIS BOY PEN 6000 B/CZERWONY</t>
  </si>
  <si>
    <t xml:space="preserve">443-002-----</t>
  </si>
  <si>
    <t xml:space="preserve">DŁUGOPIS BOY PEN 6000 C/NIEBIESKI</t>
  </si>
  <si>
    <t xml:space="preserve">443-003-----</t>
  </si>
  <si>
    <t xml:space="preserve">DŁUGOPIS BOY PEN 6000  D/ZIELONY</t>
  </si>
  <si>
    <t xml:space="preserve">444-000-----</t>
  </si>
  <si>
    <t xml:space="preserve">WKŁAD F-6001 A/CZARNY</t>
  </si>
  <si>
    <t xml:space="preserve">444-001-----</t>
  </si>
  <si>
    <t xml:space="preserve">WKŁAD F-6001 B/CZERWONY</t>
  </si>
  <si>
    <t xml:space="preserve">444-002-----</t>
  </si>
  <si>
    <t xml:space="preserve">WKŁAD F-6001 C/NIEBIESKI</t>
  </si>
  <si>
    <t xml:space="preserve">444-003-----</t>
  </si>
  <si>
    <t xml:space="preserve">WKŁAD F-6001 D/ZIELONY</t>
  </si>
  <si>
    <t xml:space="preserve">BOY PEN</t>
  </si>
  <si>
    <t xml:space="preserve">423-000-----</t>
  </si>
  <si>
    <t xml:space="preserve">DŁUGOPIS BOY PEN BP-EKO przeźroczysta końcówka  A/CZARNY</t>
  </si>
  <si>
    <t xml:space="preserve">423-001-----</t>
  </si>
  <si>
    <t xml:space="preserve">DŁUGOPIS BOY PEN BP-EKO przeźroczysta końcówka  B/CZERWONY</t>
  </si>
  <si>
    <t xml:space="preserve">423-002-----</t>
  </si>
  <si>
    <t xml:space="preserve">DŁUGOPIS BOY PEN BP-EKO  przeźroczysta końcówka C/NIEBIESKI</t>
  </si>
  <si>
    <t xml:space="preserve">423-003-----</t>
  </si>
  <si>
    <t xml:space="preserve">DŁUGOPIS BOY PEN BP-EKO  przeźroczysta końcówka  D/ZIELONY</t>
  </si>
  <si>
    <t xml:space="preserve">418-000-----</t>
  </si>
  <si>
    <t xml:space="preserve">WKŁAD F-120 A/CZARNY</t>
  </si>
  <si>
    <t xml:space="preserve">418-001-----</t>
  </si>
  <si>
    <t xml:space="preserve">WKŁAD F-120 B/CZERWONY</t>
  </si>
  <si>
    <t xml:space="preserve">418-002-----</t>
  </si>
  <si>
    <t xml:space="preserve">WKŁAD F-120 C/NIEBIESKI</t>
  </si>
  <si>
    <t xml:space="preserve">418-003-----</t>
  </si>
  <si>
    <t xml:space="preserve">WKŁAD F-120 D/ZIELONY</t>
  </si>
  <si>
    <t xml:space="preserve">BOY RS</t>
  </si>
  <si>
    <t xml:space="preserve">454-000-----</t>
  </si>
  <si>
    <t xml:space="preserve">DŁUGOPIS BOY RS  A/CZARNY</t>
  </si>
  <si>
    <t xml:space="preserve">454-001-----</t>
  </si>
  <si>
    <t xml:space="preserve">DŁUGOPIS BOY RS  B/CZERWONY</t>
  </si>
  <si>
    <t xml:space="preserve">454-002-----</t>
  </si>
  <si>
    <t xml:space="preserve">DŁUGOPIS BOY RS  C/NIEBIESKI</t>
  </si>
  <si>
    <t xml:space="preserve">455-000-----</t>
  </si>
  <si>
    <t xml:space="preserve">WKŁAD F-120 RS  DO DLUGOPSU BOY RS  A/CZARNY</t>
  </si>
  <si>
    <t xml:space="preserve">455-001-----</t>
  </si>
  <si>
    <t xml:space="preserve">WKŁAD F-120 RS  DO DLUGOPSU BOY RS  B/CZERWONY</t>
  </si>
  <si>
    <t xml:space="preserve">455-002-----</t>
  </si>
  <si>
    <t xml:space="preserve">WKŁAD F-120 RS  DO DŁUGOPISU BOY RS  C/NIEBIESKI</t>
  </si>
  <si>
    <t xml:space="preserve">402-314-----</t>
  </si>
  <si>
    <t xml:space="preserve">DŁUGOPIS BOY RS 30szt KUBEK AC ( 15A 15C )</t>
  </si>
  <si>
    <t xml:space="preserve">KPL./30SZT.</t>
  </si>
  <si>
    <t xml:space="preserve">402-313-----</t>
  </si>
  <si>
    <t xml:space="preserve">DŁUGOPIS BOY RS 60szt DISPLAY AC ( 30A 30C )</t>
  </si>
  <si>
    <t xml:space="preserve">KPL./60SZT.</t>
  </si>
  <si>
    <t xml:space="preserve">KROPKA</t>
  </si>
  <si>
    <t xml:space="preserve">448-000-----</t>
  </si>
  <si>
    <t xml:space="preserve">DŁUGOPIS KROPKA 0,5 A/ CZARNY</t>
  </si>
  <si>
    <t xml:space="preserve">OP/20SZT.</t>
  </si>
  <si>
    <t xml:space="preserve">448-001-----</t>
  </si>
  <si>
    <t xml:space="preserve">DŁUGOPIS KROPKA 0,5 B/CZERWONY</t>
  </si>
  <si>
    <t xml:space="preserve">448-002-----</t>
  </si>
  <si>
    <t xml:space="preserve">DŁUGOPIS KROPKA  0,5 C/NIEBIESKI</t>
  </si>
  <si>
    <t xml:space="preserve">448-003-----</t>
  </si>
  <si>
    <t xml:space="preserve">DŁUGOPIS KROPKA  0,5 D/ZIELONY</t>
  </si>
  <si>
    <t xml:space="preserve">449-000-----</t>
  </si>
  <si>
    <t xml:space="preserve">WKŁAD F-145 K  DO DŁUGOPISU KROPKA A/CZARNY</t>
  </si>
  <si>
    <t xml:space="preserve">OP/50SZT</t>
  </si>
  <si>
    <t xml:space="preserve">449-001-----</t>
  </si>
  <si>
    <t xml:space="preserve">WKŁAD F-145 K  DO DŁUGOPISU KROPKA B/CZERWONY</t>
  </si>
  <si>
    <t xml:space="preserve">449-002-----</t>
  </si>
  <si>
    <t xml:space="preserve">WKŁAD F-145 K  DO DŁUGOPISU KROPKA C/NIEBIESKI</t>
  </si>
  <si>
    <t xml:space="preserve">449-003-----</t>
  </si>
  <si>
    <t xml:space="preserve">WKŁAD F-145 K  DO DŁUGOPISU KROPKA D/ZIELONY</t>
  </si>
  <si>
    <t xml:space="preserve">402-306-----</t>
  </si>
  <si>
    <t xml:space="preserve">DŁUGOPIS KROPKA 0,5 45szt  A/ CZARNY KUBEK</t>
  </si>
  <si>
    <t xml:space="preserve">KPL./45SZT.</t>
  </si>
  <si>
    <t xml:space="preserve">402-305-----</t>
  </si>
  <si>
    <t xml:space="preserve">DŁUGOPIS KROPKA 0,5 45szt.  C/NIEBIESKI  KUBEK</t>
  </si>
  <si>
    <t xml:space="preserve">402-304-----</t>
  </si>
  <si>
    <t xml:space="preserve">DŁUGOPIS KROPKA 0,5 45szt  MIX  KUBEK   (16A 6B 20C 3D)</t>
  </si>
  <si>
    <t xml:space="preserve">KROPKA SPRINTER</t>
  </si>
  <si>
    <t xml:space="preserve">452-000-----</t>
  </si>
  <si>
    <t xml:space="preserve">DŁUGOPIS KROPKA SPRINTER 0,7  A/CZARNY</t>
  </si>
  <si>
    <t xml:space="preserve">452-001-----</t>
  </si>
  <si>
    <t xml:space="preserve">DŁUGOPIS KROPKA SPRINTER 0,7  B/CZERWONY</t>
  </si>
  <si>
    <t xml:space="preserve">452-002-----</t>
  </si>
  <si>
    <t xml:space="preserve">DŁUGOPIS KROPKA SPRINTER 0,7  C/NIEBIESKI</t>
  </si>
  <si>
    <t xml:space="preserve">453-000-----</t>
  </si>
  <si>
    <t xml:space="preserve">WKŁAD F-145 KS  DO DLUGOPSU SPRINTER  A/CZARNY</t>
  </si>
  <si>
    <t xml:space="preserve">453-001-----</t>
  </si>
  <si>
    <t xml:space="preserve">WKŁAD F-145 KS  DO DLUGOPSU SPRINTER  B/CZERWONY</t>
  </si>
  <si>
    <t xml:space="preserve">453-002-----</t>
  </si>
  <si>
    <t xml:space="preserve">WKŁAD F-145 KS  DO DŁUGOPISU SPRINTER  C/NIEBIESKI</t>
  </si>
  <si>
    <t xml:space="preserve">402-312-----</t>
  </si>
  <si>
    <t xml:space="preserve">DŁUGOPIS KROPKA SPRINTER 0,7  45szt  A/CZARNY KUBEK  </t>
  </si>
  <si>
    <t xml:space="preserve">402-311-----</t>
  </si>
  <si>
    <t xml:space="preserve">DŁUGOPIS KROPKA SPRINTER 0,7  45szt  C/NIEBIESKI KUBEK  </t>
  </si>
  <si>
    <t xml:space="preserve">402-310-----</t>
  </si>
  <si>
    <t xml:space="preserve">DŁUGOPIS KROPKA SPRINTER 0,7  45szt MIX KUBEK  (30C 15A)</t>
  </si>
  <si>
    <t xml:space="preserve">PIK-011</t>
  </si>
  <si>
    <t xml:space="preserve">419-000-----</t>
  </si>
  <si>
    <t xml:space="preserve">DŁUGOPIS PiK-011  A/CZARNY</t>
  </si>
  <si>
    <t xml:space="preserve">419-001-----</t>
  </si>
  <si>
    <t xml:space="preserve">DŁUGOPIS PiK-011   B/CZERWONY</t>
  </si>
  <si>
    <t xml:space="preserve">brak w ofercie</t>
  </si>
  <si>
    <t xml:space="preserve">419-002-----</t>
  </si>
  <si>
    <t xml:space="preserve">DŁUGOPIS Pik-011  C/NIEBIESKI</t>
  </si>
  <si>
    <t xml:space="preserve">419-003-----</t>
  </si>
  <si>
    <t xml:space="preserve">DŁUGOPIS PiK-011   D/ZIELONY</t>
  </si>
  <si>
    <t xml:space="preserve">413-000-----</t>
  </si>
  <si>
    <t xml:space="preserve">WKŁAD F-145 A/CZARNY</t>
  </si>
  <si>
    <t xml:space="preserve">413-001-----</t>
  </si>
  <si>
    <t xml:space="preserve">WKŁAD F-145 B/CZERWONY</t>
  </si>
  <si>
    <t xml:space="preserve">413-002-----</t>
  </si>
  <si>
    <t xml:space="preserve">WKŁAD F-145 C/NIEBIESKI</t>
  </si>
  <si>
    <t xml:space="preserve">413-003-----</t>
  </si>
  <si>
    <t xml:space="preserve">WKŁAD F-145 D/ZIELONY</t>
  </si>
  <si>
    <t xml:space="preserve">V'PEN</t>
  </si>
  <si>
    <t xml:space="preserve">439-000-----</t>
  </si>
  <si>
    <t xml:space="preserve">DŁUGOPIS V'PEN 6000 A/CZARNY</t>
  </si>
  <si>
    <t xml:space="preserve">439-001-----</t>
  </si>
  <si>
    <t xml:space="preserve">DŁUGOPIS V'PEN 6000 B/CZERWONY</t>
  </si>
  <si>
    <t xml:space="preserve">439-002-----</t>
  </si>
  <si>
    <t xml:space="preserve">DŁUGOPIS V'PEN 6000 C/NIEBIESKI</t>
  </si>
  <si>
    <t xml:space="preserve">439-003-----</t>
  </si>
  <si>
    <t xml:space="preserve">DŁUGOPIS V'PEN 6000 D/ZIELONY</t>
  </si>
  <si>
    <t xml:space="preserve">440-000-----</t>
  </si>
  <si>
    <t xml:space="preserve">WKŁAD F-6000 A/CZARNY</t>
  </si>
  <si>
    <t xml:space="preserve">440-001-----</t>
  </si>
  <si>
    <t xml:space="preserve">WKŁAD F-6000 B/CZERWONY</t>
  </si>
  <si>
    <t xml:space="preserve">440-002-----</t>
  </si>
  <si>
    <t xml:space="preserve">WKŁAD F-6000 C/NIEBIESKI</t>
  </si>
  <si>
    <t xml:space="preserve">440-003-----</t>
  </si>
  <si>
    <t xml:space="preserve">WKŁAD F-6000 D/ZIELONY</t>
  </si>
  <si>
    <t xml:space="preserve">MAX</t>
  </si>
  <si>
    <t xml:space="preserve">408-000-----</t>
  </si>
  <si>
    <t xml:space="preserve">DŁUGOPIS MAX A/CZARNY</t>
  </si>
  <si>
    <t xml:space="preserve">408-001-----</t>
  </si>
  <si>
    <t xml:space="preserve">DŁUGOPIS MAX B/CZERWONY</t>
  </si>
  <si>
    <t xml:space="preserve">408-002-----</t>
  </si>
  <si>
    <t xml:space="preserve">DŁUGOPIS MAX C/NIEBIESKI</t>
  </si>
  <si>
    <t xml:space="preserve">408-003-----</t>
  </si>
  <si>
    <t xml:space="preserve">DŁUGOPIS MAX D/ZIELONY</t>
  </si>
  <si>
    <t xml:space="preserve">402-324-----</t>
  </si>
  <si>
    <t xml:space="preserve">DŁUGOPIS MAX- DISPLAY 54 SZT</t>
  </si>
  <si>
    <t xml:space="preserve">KPL/54SZT</t>
  </si>
  <si>
    <t xml:space="preserve">PIÓRO KULKOWE PK-7</t>
  </si>
  <si>
    <t xml:space="preserve">404-000-----</t>
  </si>
  <si>
    <t xml:space="preserve">PIÓRO KULKOWE CZARNE</t>
  </si>
  <si>
    <t xml:space="preserve">404-001-----</t>
  </si>
  <si>
    <t xml:space="preserve">PIÓRO KULKOWE CZERWONE</t>
  </si>
  <si>
    <t xml:space="preserve">404-002-----</t>
  </si>
  <si>
    <t xml:space="preserve">PIÓRO KULKOWE NIEBIESKIE</t>
  </si>
  <si>
    <t xml:space="preserve">404-530-----</t>
  </si>
  <si>
    <t xml:space="preserve">PIÓRO KULOWE ETUI 5 SZT</t>
  </si>
  <si>
    <t xml:space="preserve">ETUI 5 SZT</t>
  </si>
  <si>
    <t xml:space="preserve">402-295-----</t>
  </si>
  <si>
    <t xml:space="preserve">PIÓRO KULKOWE DISPLAY 54 SZT</t>
  </si>
  <si>
    <t xml:space="preserve">BOY GEL</t>
  </si>
  <si>
    <t xml:space="preserve">422-000-----</t>
  </si>
  <si>
    <t xml:space="preserve">PIÓRO ŻELOWE BOY-GEL BG-EKO przeźroczysta końcówka  A/CZARNY</t>
  </si>
  <si>
    <t xml:space="preserve">422-001-----</t>
  </si>
  <si>
    <t xml:space="preserve">PIÓRO ŻELOWE BOY-GEL BG-EKO przeźroczysta końcówka  B/CZERWONY</t>
  </si>
  <si>
    <t xml:space="preserve">422-002-----</t>
  </si>
  <si>
    <t xml:space="preserve">PIÓRO ŻELOWE BOY-GEL BG-EKO przeźroczysta końcówka  C/NIEBIESKI</t>
  </si>
  <si>
    <t xml:space="preserve">422-003-----</t>
  </si>
  <si>
    <t xml:space="preserve">PIÓRO ŻELOWE BOY-GEL BG-EKO przeźroczysta końcówka  D/ZIELONY</t>
  </si>
  <si>
    <t xml:space="preserve">416-000-----</t>
  </si>
  <si>
    <t xml:space="preserve">WKŁAD R-120 A/CZARNY</t>
  </si>
  <si>
    <t xml:space="preserve">416-001-----</t>
  </si>
  <si>
    <t xml:space="preserve">WKŁAD R-120 B/CZERWONY</t>
  </si>
  <si>
    <t xml:space="preserve">416-002-----</t>
  </si>
  <si>
    <t xml:space="preserve">WKŁAD R-120 C/NIEBIESKI</t>
  </si>
  <si>
    <t xml:space="preserve">416-003-----</t>
  </si>
  <si>
    <t xml:space="preserve">WKŁAD R-120 D/ZIELONY</t>
  </si>
  <si>
    <t xml:space="preserve">FUN GEL</t>
  </si>
  <si>
    <t xml:space="preserve">428-000-----</t>
  </si>
  <si>
    <t xml:space="preserve">PIÓRO ŻELOWE FUN GEL  G-032 A/CZARNY</t>
  </si>
  <si>
    <t xml:space="preserve">428-001-----</t>
  </si>
  <si>
    <t xml:space="preserve">PIÓRO ŻELOWE FUN GEL  G-032 B/CZERWONY</t>
  </si>
  <si>
    <t xml:space="preserve">428-002-----</t>
  </si>
  <si>
    <t xml:space="preserve">PIÓRO ŻELOWE FUN GEL  G-032 C/NIEBIESKI</t>
  </si>
  <si>
    <t xml:space="preserve">428-003-----</t>
  </si>
  <si>
    <t xml:space="preserve">PIÓRO ŻELOWE FUN GEL  G-032 D/ZIELONY</t>
  </si>
  <si>
    <t xml:space="preserve">421-000-----</t>
  </si>
  <si>
    <t xml:space="preserve">WKŁAD R-140 A/CZARNY</t>
  </si>
  <si>
    <t xml:space="preserve">421-001-----</t>
  </si>
  <si>
    <t xml:space="preserve">WKŁAD R-140 B/CZERWONY</t>
  </si>
  <si>
    <t xml:space="preserve">421-002-----</t>
  </si>
  <si>
    <t xml:space="preserve">WKŁAD R-140 C/NIEBIESKI</t>
  </si>
  <si>
    <t xml:space="preserve">421-003-----</t>
  </si>
  <si>
    <t xml:space="preserve">WKŁAD R-140 D/ZIELONY</t>
  </si>
  <si>
    <t xml:space="preserve">GZ-031</t>
  </si>
  <si>
    <t xml:space="preserve">426-000-----</t>
  </si>
  <si>
    <t xml:space="preserve">PIÓRO ZELOWE GZ-031 A/CZARNY</t>
  </si>
  <si>
    <t xml:space="preserve">426-001-----</t>
  </si>
  <si>
    <t xml:space="preserve">PIÓRO ZELOWE GZ-031 B/CZERWONY</t>
  </si>
  <si>
    <t xml:space="preserve">426-002-----</t>
  </si>
  <si>
    <t xml:space="preserve">PIÓRO ZELOWE GZ-031 C/NIEBIESKI</t>
  </si>
  <si>
    <t xml:space="preserve">426-003-----</t>
  </si>
  <si>
    <t xml:space="preserve">PIÓRO ZELOWE GZ-031 D/ZIELONY</t>
  </si>
  <si>
    <t xml:space="preserve">426-060-----</t>
  </si>
  <si>
    <t xml:space="preserve">PIÓRO ŻELOWE GZ-031 ZB BROKAT ZŁOTY</t>
  </si>
  <si>
    <t xml:space="preserve">426-061-----</t>
  </si>
  <si>
    <t xml:space="preserve">PIÓRO ŻELOWE GZ-031 PB BROKAT RÓŻOWY</t>
  </si>
  <si>
    <t xml:space="preserve">426-062-----</t>
  </si>
  <si>
    <t xml:space="preserve">PIÓRO ŻELOWE GZ-031 CB BROKAT NIEBIESKI</t>
  </si>
  <si>
    <t xml:space="preserve">426-063-----</t>
  </si>
  <si>
    <t xml:space="preserve">PIÓRO ŻELOWE GZ-031 DB BROKAT ZIELONY</t>
  </si>
  <si>
    <t xml:space="preserve">426-064-----</t>
  </si>
  <si>
    <t xml:space="preserve">PIÓRO ŻELOWE GZ-031 FB BROKAT POMARAŃCZOWY</t>
  </si>
  <si>
    <t xml:space="preserve">426-050-----</t>
  </si>
  <si>
    <t xml:space="preserve">PIÓRO ŻELOWE GZ-031 ZM METALIK ZŁOTY</t>
  </si>
  <si>
    <t xml:space="preserve">426-051-----</t>
  </si>
  <si>
    <t xml:space="preserve">PIÓRO ŻELOWE GZ-031 PM METALIK RÓZOWY</t>
  </si>
  <si>
    <t xml:space="preserve">426-052-----</t>
  </si>
  <si>
    <t xml:space="preserve">PIÓRO ŻELOWE GZ-031 VM METALIK FIOLET</t>
  </si>
  <si>
    <t xml:space="preserve">426-053-----</t>
  </si>
  <si>
    <t xml:space="preserve">PIÓRO ŻELOWE GZ-031 DM METALIK ZIELONY</t>
  </si>
  <si>
    <t xml:space="preserve">426-054-----</t>
  </si>
  <si>
    <t xml:space="preserve">PIÓRO ŻELOWE GZ-031 NM METALIK GRAFIT</t>
  </si>
  <si>
    <t xml:space="preserve">426-090-----</t>
  </si>
  <si>
    <t xml:space="preserve">PIÓRO ŻELOWE GZ-031 VBF BROKAT-FLUO FIOLET</t>
  </si>
  <si>
    <t xml:space="preserve">426-091-----</t>
  </si>
  <si>
    <t xml:space="preserve">PIÓRO ŻELOWE GZ-031 PBF BROKAT-FLUO RÓŻOWY</t>
  </si>
  <si>
    <t xml:space="preserve">426-092-----</t>
  </si>
  <si>
    <t xml:space="preserve">PIÓRO ŻELOWE GZ-031 CBF BROKAT-FLUO NIEBIESKI</t>
  </si>
  <si>
    <t xml:space="preserve">426-093-----</t>
  </si>
  <si>
    <t xml:space="preserve">PIÓRO ŻELOWE GZ-031 DBF BROKAT-FLUO ZIELONY</t>
  </si>
  <si>
    <t xml:space="preserve">426-094-----</t>
  </si>
  <si>
    <t xml:space="preserve">PIÓRO ŻELOWE GZ-031 FBF BROKAT-FLUO POMARAŃCZOWY</t>
  </si>
  <si>
    <t xml:space="preserve">426-220-----</t>
  </si>
  <si>
    <t xml:space="preserve">PIÓRO ZELOWE GZ-031 ABCDx4 ETUI</t>
  </si>
  <si>
    <t xml:space="preserve">KPL</t>
  </si>
  <si>
    <t xml:space="preserve">426-220---10</t>
  </si>
  <si>
    <t xml:space="preserve">PIÓRO ZELOWE GZ-031 ABCDx4 ETUx10szt OPAKOWANIE</t>
  </si>
  <si>
    <t xml:space="preserve">426-523-----</t>
  </si>
  <si>
    <t xml:space="preserve">PIÓRO ŻELOWE GZ-031  5SZT. BROKAT ETUI</t>
  </si>
  <si>
    <t xml:space="preserve">KPL.</t>
  </si>
  <si>
    <t xml:space="preserve">426-522-----</t>
  </si>
  <si>
    <t xml:space="preserve">PIÓRO ŻELOWE GZ-031  5SZT. METALIK ETUI</t>
  </si>
  <si>
    <t xml:space="preserve">426-526-----</t>
  </si>
  <si>
    <t xml:space="preserve">PIÓRO ŻELOWE GZ-031  5SZT. BROKAT-FLUO ETUI</t>
  </si>
  <si>
    <t xml:space="preserve">426-121-----</t>
  </si>
  <si>
    <t xml:space="preserve">PIÓRO ŻELOWE GZ-031 12SZT. BROKAT/  BROKAT-FLUO ETUI</t>
  </si>
  <si>
    <t xml:space="preserve">402-241-----</t>
  </si>
  <si>
    <t xml:space="preserve">PIÓRO ŻELOWE GZ-031 MIX A,B,C,D - DISPLAY 50SZT.</t>
  </si>
  <si>
    <t xml:space="preserve">KPL/50SZT.</t>
  </si>
  <si>
    <t xml:space="preserve">402-236-----</t>
  </si>
  <si>
    <t xml:space="preserve">PIÓRO ŻELOWE GZ-031 MIX BROKAT -DISPLAY 50SZT.</t>
  </si>
  <si>
    <t xml:space="preserve">402-239-----</t>
  </si>
  <si>
    <t xml:space="preserve">PIÓRO ŻELOWE GZ-031 MIX BROKAT/BROKAT FLUO - DISPLAY 50SZT.</t>
  </si>
  <si>
    <t xml:space="preserve">402-238-----</t>
  </si>
  <si>
    <t xml:space="preserve">PIÓRO ŻELOWE GZ-031 MIX BROKAT FLUO - DISPLAY 50SZT.</t>
  </si>
  <si>
    <t xml:space="preserve">402-235-----</t>
  </si>
  <si>
    <t xml:space="preserve">PIÓRO ŻELOWE GZ-031 MIX METALIK - DISPLAY 50SZT.</t>
  </si>
  <si>
    <t xml:space="preserve">402-276-----</t>
  </si>
  <si>
    <t xml:space="preserve">PIÓRO ŻELOWE GZ-031 ABCD DISPLAY 90SZT.</t>
  </si>
  <si>
    <t xml:space="preserve">PIONOWY - LADOWY</t>
  </si>
  <si>
    <t xml:space="preserve">KPL/90SZT</t>
  </si>
  <si>
    <t xml:space="preserve">402-277-----</t>
  </si>
  <si>
    <t xml:space="preserve">PIÓRO ŻELOWE GZ-031 METALIK/BROKAT/BROKAT-FLUO - DISPLAY 90SZT</t>
  </si>
  <si>
    <t xml:space="preserve">402-278-----</t>
  </si>
  <si>
    <t xml:space="preserve">PIÓRO ŻELOWE GZ-031 ABCD METALIK/BROKAT/BROKAT-FLUO - DISPLAY 180SZT</t>
  </si>
  <si>
    <t xml:space="preserve">KPL/180SZT</t>
  </si>
  <si>
    <t xml:space="preserve">CIENKOPIS KREŚLARSKI</t>
  </si>
  <si>
    <t xml:space="preserve">405-090-----</t>
  </si>
  <si>
    <t xml:space="preserve">CIENKOPIS KREŚLARSKI  0,05mm A/CZARNY</t>
  </si>
  <si>
    <t xml:space="preserve">405-010-----</t>
  </si>
  <si>
    <t xml:space="preserve">CIENKOPIS KREŚLARSKI  0,1mm   A/CZARNY</t>
  </si>
  <si>
    <t xml:space="preserve">405-020-----</t>
  </si>
  <si>
    <t xml:space="preserve">CIENKOPIS KREŚLARSKI  0,2mm   A/CZARNY</t>
  </si>
  <si>
    <t xml:space="preserve">405-030-----</t>
  </si>
  <si>
    <t xml:space="preserve">CIENKOPIS KREŚLARSKI  0,3mm   A/CZARNY</t>
  </si>
  <si>
    <t xml:space="preserve">405-040-----</t>
  </si>
  <si>
    <t xml:space="preserve">CIENKOPIS KREŚLARSKI  0,4mm   A/CZARNY</t>
  </si>
  <si>
    <t xml:space="preserve">405-050-----</t>
  </si>
  <si>
    <t xml:space="preserve">CIENKOPIS KREŚLARSKI  0,5mm   A/CZARNY</t>
  </si>
  <si>
    <t xml:space="preserve">405-060-----</t>
  </si>
  <si>
    <t xml:space="preserve">CIENKOPIS KREŚLARSKI  0,6mm   A/CZARNY</t>
  </si>
  <si>
    <t xml:space="preserve">405-080-----</t>
  </si>
  <si>
    <t xml:space="preserve">CIENKOPIS KREŚLARSKI  0,8mm   A/CZARNY</t>
  </si>
  <si>
    <t xml:space="preserve">405-010--001</t>
  </si>
  <si>
    <t xml:space="preserve">CIENKOPIS KREŚLARSKI  0,1mm   B/CZERWONY</t>
  </si>
  <si>
    <t xml:space="preserve">405-030--001</t>
  </si>
  <si>
    <t xml:space="preserve">CIENKOPIS KREŚLARSKI  0,3mm   B/CZERWONY</t>
  </si>
  <si>
    <t xml:space="preserve">405-050--001</t>
  </si>
  <si>
    <t xml:space="preserve">CIENKOPIS KREŚLARSKI  0,5mm   B/CZERWONY</t>
  </si>
  <si>
    <t xml:space="preserve">405-010--002</t>
  </si>
  <si>
    <t xml:space="preserve">CIENKOPIS KREŚLARSKI  0,1mm   C/NIEBIESKI </t>
  </si>
  <si>
    <t xml:space="preserve">405-030--002</t>
  </si>
  <si>
    <t xml:space="preserve">CIENKOPIS KREŚLARSKI  0,3mm   C/NIEBIESKI </t>
  </si>
  <si>
    <t xml:space="preserve">405-050--002</t>
  </si>
  <si>
    <t xml:space="preserve">CIENKOPIS KREŚLARSKI  0,5mm   C/NIEBIESKI </t>
  </si>
  <si>
    <t xml:space="preserve">405-010--003</t>
  </si>
  <si>
    <t xml:space="preserve">CIENKOPIS KREŚLARSKI  0,1mm   D/ZIELONY</t>
  </si>
  <si>
    <t xml:space="preserve">405-030--003</t>
  </si>
  <si>
    <t xml:space="preserve">CIENKOPIS KREŚLARSKI  0,3mm   D/ZIELONY</t>
  </si>
  <si>
    <t xml:space="preserve">405-050--003</t>
  </si>
  <si>
    <t xml:space="preserve">CIENKOPIS KREŚLARSKI  0,5mm   D/ZIELONY</t>
  </si>
  <si>
    <t xml:space="preserve">405-527-----</t>
  </si>
  <si>
    <t xml:space="preserve">CIENKOPIS KREŚLARSKI  ETUI 5SZT. 0,1-0,8mm  A/CZARNY</t>
  </si>
  <si>
    <t xml:space="preserve">402-274-----</t>
  </si>
  <si>
    <t xml:space="preserve">CIENKOPIS KREŚLARSKI 0,1-0,8 - DISPLAY 54SZT.</t>
  </si>
  <si>
    <t xml:space="preserve">POZIOMY - PÓŁKOWY</t>
  </si>
  <si>
    <t xml:space="preserve">402-297-----</t>
  </si>
  <si>
    <t xml:space="preserve">CIENKOPIS KREŚLARSKI 0,05-0,8 - DISPLAY 108SZT.</t>
  </si>
  <si>
    <t xml:space="preserve">KPL/108SZT</t>
  </si>
  <si>
    <t xml:space="preserve">CIENKOPIS RC-04</t>
  </si>
  <si>
    <t xml:space="preserve">403-000-----</t>
  </si>
  <si>
    <t xml:space="preserve">1 - CIENKOPIS RC-04    A/CZARNY  </t>
  </si>
  <si>
    <t xml:space="preserve">403-049-----</t>
  </si>
  <si>
    <t xml:space="preserve">2 - CIENKOPIS RC-04    GRAFITOWY         </t>
  </si>
  <si>
    <t xml:space="preserve">403-048-----</t>
  </si>
  <si>
    <t xml:space="preserve">3 - CIENKOPIS RC-04    SZARY         </t>
  </si>
  <si>
    <t xml:space="preserve">403-047-----</t>
  </si>
  <si>
    <t xml:space="preserve">4 - CIENKOPIS RC-04    POPIEL         </t>
  </si>
  <si>
    <t xml:space="preserve">403-032-----</t>
  </si>
  <si>
    <t xml:space="preserve">5 - CIENKOPIS RC-04    JASNORÓŻOWY      </t>
  </si>
  <si>
    <t xml:space="preserve">403-034-----</t>
  </si>
  <si>
    <t xml:space="preserve">6 - CIENKOPIS RC-04    KORALOWY   </t>
  </si>
  <si>
    <t xml:space="preserve">403-031-----</t>
  </si>
  <si>
    <t xml:space="preserve">7 - CIENKOPIS RC-04    FIOŁKOWY       </t>
  </si>
  <si>
    <t xml:space="preserve">403-006-----</t>
  </si>
  <si>
    <t xml:space="preserve">8 - CIENKOPIS RC-04    P/RÓŻOWY               </t>
  </si>
  <si>
    <t xml:space="preserve">403-033-----</t>
  </si>
  <si>
    <t xml:space="preserve">9 - CIENKOPIS RC-04    MAGENTA       </t>
  </si>
  <si>
    <t xml:space="preserve">403-044-----</t>
  </si>
  <si>
    <t xml:space="preserve">10 - CIENKOPIS RC-04    LILA        </t>
  </si>
  <si>
    <t xml:space="preserve">403-004-----</t>
  </si>
  <si>
    <t xml:space="preserve">11 - CIENKOPIS RC-04    V/FIOLET                </t>
  </si>
  <si>
    <t xml:space="preserve">403-046-----</t>
  </si>
  <si>
    <t xml:space="preserve">12 - CIENKOPIS RC-04    BŁEKIT PARYSKI       </t>
  </si>
  <si>
    <t xml:space="preserve">403-002-----</t>
  </si>
  <si>
    <t xml:space="preserve">13 - CIENKOPIS RC-04    C/NIEBIESKI            </t>
  </si>
  <si>
    <t xml:space="preserve">403-045-----</t>
  </si>
  <si>
    <t xml:space="preserve">14 - CIENKOPIS RC-04    ULTRAMARYNA    </t>
  </si>
  <si>
    <t xml:space="preserve">403-011-----</t>
  </si>
  <si>
    <t xml:space="preserve">15 - CIENKOPIS RC-04    S/TURKUS                 </t>
  </si>
  <si>
    <t xml:space="preserve">403-043-----</t>
  </si>
  <si>
    <t xml:space="preserve">16 - CIENKOPIS RC-04    MORSKI       </t>
  </si>
  <si>
    <t xml:space="preserve">403-041-----</t>
  </si>
  <si>
    <t xml:space="preserve">17 - CIENKOPIS RC-04    GROSZKOWY         </t>
  </si>
  <si>
    <t xml:space="preserve">403-007-----</t>
  </si>
  <si>
    <t xml:space="preserve">18 - CIENKOPIS RC-04    K/JASNOZIELONY      </t>
  </si>
  <si>
    <t xml:space="preserve">403-042-----</t>
  </si>
  <si>
    <t xml:space="preserve">19 - CIENKOPIS RC-04    ZIELEŃ MORSKA        </t>
  </si>
  <si>
    <t xml:space="preserve">403-003-----</t>
  </si>
  <si>
    <t xml:space="preserve">20 - CIENKOPIS RC-04    D/ZIELONY             </t>
  </si>
  <si>
    <t xml:space="preserve">403-039-----</t>
  </si>
  <si>
    <t xml:space="preserve">21 - CIENKOPIS RC-04    WIOSENNA ZIELEŃ          </t>
  </si>
  <si>
    <t xml:space="preserve">403-008-----</t>
  </si>
  <si>
    <t xml:space="preserve">22 - CIENKOPIS RC-04    G/ŻÓŁTY                   </t>
  </si>
  <si>
    <t xml:space="preserve">403-038-----</t>
  </si>
  <si>
    <t xml:space="preserve">23 - CIENKOPIS RC-04    BANANOWY      </t>
  </si>
  <si>
    <t xml:space="preserve">403-035-----</t>
  </si>
  <si>
    <t xml:space="preserve">24 - CIENKOPIS RC-04    MORELOWY        </t>
  </si>
  <si>
    <t xml:space="preserve">403-037-----</t>
  </si>
  <si>
    <t xml:space="preserve">25 - CIENKOPIS RC-04    ORANŻ     </t>
  </si>
  <si>
    <t xml:space="preserve">403-036-----</t>
  </si>
  <si>
    <t xml:space="preserve">26 - CIENKOPIS RC-04    CYNAMONOWY         </t>
  </si>
  <si>
    <t xml:space="preserve">403-005-----</t>
  </si>
  <si>
    <t xml:space="preserve">27 - CIENKOPIS RC-04    F/POMARAŃCZOWY  </t>
  </si>
  <si>
    <t xml:space="preserve">403-001-----</t>
  </si>
  <si>
    <t xml:space="preserve">28 - CIENKOPIS RC-04    B/CZERWONY            </t>
  </si>
  <si>
    <t xml:space="preserve">403-012-----</t>
  </si>
  <si>
    <t xml:space="preserve">29 - CIENKOPIS RC-04    O/BORDOWY            </t>
  </si>
  <si>
    <t xml:space="preserve">403-009-----</t>
  </si>
  <si>
    <t xml:space="preserve">30 - CIENKOPIS RC-04    E/BRĄZ                      </t>
  </si>
  <si>
    <t xml:space="preserve">403-220-----</t>
  </si>
  <si>
    <t xml:space="preserve">CIENKOPIS RC ABCDx4 ETUI</t>
  </si>
  <si>
    <t xml:space="preserve">403-220---10</t>
  </si>
  <si>
    <t xml:space="preserve">CIENKOPIS RC ABCDx4 ETUIx10SZT. OPAKOWANIE</t>
  </si>
  <si>
    <t xml:space="preserve">403-621-----</t>
  </si>
  <si>
    <t xml:space="preserve">CIENKOPIS RC-04 ABCDVSx6 ETUI</t>
  </si>
  <si>
    <t xml:space="preserve">403-621---10</t>
  </si>
  <si>
    <t xml:space="preserve">CIENKOPIS RC-04 ABCDVSx6 ETUIx10SZT. OPAKOWANIE </t>
  </si>
  <si>
    <t xml:space="preserve">403-120-----</t>
  </si>
  <si>
    <t xml:space="preserve">CIENKOPIS RC-04 MIX 12SZT. ETUI</t>
  </si>
  <si>
    <t xml:space="preserve">403-120---10</t>
  </si>
  <si>
    <t xml:space="preserve">CIENKOPIS RC-04 MIX 12SZT. ETUIx10SZT. OPAKOWANIE</t>
  </si>
  <si>
    <t xml:space="preserve">403-025-----</t>
  </si>
  <si>
    <t xml:space="preserve">CIENKOPIS RC-04 MIX 25SZT. ETUI</t>
  </si>
  <si>
    <t xml:space="preserve">402-269-----</t>
  </si>
  <si>
    <t xml:space="preserve">CIENKOPIS RC-04 ABCD -DISPLAY 50SZT</t>
  </si>
  <si>
    <t xml:space="preserve">402-271-----</t>
  </si>
  <si>
    <t xml:space="preserve">CIENKOPIS RC-04 MIX -  DISPLAY 50SZT MIX 12 KOLORÓW</t>
  </si>
  <si>
    <t xml:space="preserve">402-288-----</t>
  </si>
  <si>
    <t xml:space="preserve">CIENKOPIS RC-04 MIX  - DISPLAY 90SZT</t>
  </si>
  <si>
    <t xml:space="preserve">KPL/90SZT.</t>
  </si>
  <si>
    <t xml:space="preserve">402-301-----</t>
  </si>
  <si>
    <t xml:space="preserve">CIENKOPIS RC/04 MIX  - DISPLAY 270SZT</t>
  </si>
  <si>
    <t xml:space="preserve">KPL/270SZT</t>
  </si>
  <si>
    <t xml:space="preserve">402-319-----</t>
  </si>
  <si>
    <t xml:space="preserve">RC-04 &amp; FOLIOPIS &amp; RMP - DISPLAY 174SZT.</t>
  </si>
  <si>
    <t xml:space="preserve">KPL/174SZT.</t>
  </si>
  <si>
    <t xml:space="preserve">FOLIOPIS</t>
  </si>
  <si>
    <t xml:space="preserve">436-000-----</t>
  </si>
  <si>
    <t xml:space="preserve">FOLIOPIS PERMANENTNY FS-4  A/CZARNY</t>
  </si>
  <si>
    <t xml:space="preserve">436-001-----</t>
  </si>
  <si>
    <t xml:space="preserve">FOLIOPIS PERMANENTNY FS-4  B/CZERWONY</t>
  </si>
  <si>
    <t xml:space="preserve">436-002-----</t>
  </si>
  <si>
    <t xml:space="preserve">FOLIOPIS PERMANENTNY FS-4  C/NIEBIESKI</t>
  </si>
  <si>
    <t xml:space="preserve">436-003-----</t>
  </si>
  <si>
    <t xml:space="preserve">FOLIOPIS PERMANENTNY FS-4  D/ZIELONY</t>
  </si>
  <si>
    <t xml:space="preserve">437-000-----</t>
  </si>
  <si>
    <t xml:space="preserve">FOLIOPIS PERMANENTNY FF-6  A/CZARNY</t>
  </si>
  <si>
    <t xml:space="preserve">437-001-----</t>
  </si>
  <si>
    <t xml:space="preserve">FOLIOPIS PERMANENTNY FF-6  B/CZERWONY</t>
  </si>
  <si>
    <t xml:space="preserve">437-002-----</t>
  </si>
  <si>
    <t xml:space="preserve">FOLIOPIS PERMANENTNY FF-6  C/NIEBIESKI</t>
  </si>
  <si>
    <t xml:space="preserve">437-003-----</t>
  </si>
  <si>
    <t xml:space="preserve">FOLIOPIS PERMANENTNY FF-6  D/ZIELONY</t>
  </si>
  <si>
    <t xml:space="preserve">438-000-----</t>
  </si>
  <si>
    <t xml:space="preserve">FOLIOPIS PERMANENTNY FM-10 A/CZARNY</t>
  </si>
  <si>
    <t xml:space="preserve">438-001-----</t>
  </si>
  <si>
    <t xml:space="preserve">FOLIOPIS PERMANENTNY FM-10 B/CZERWONY</t>
  </si>
  <si>
    <t xml:space="preserve">438-002-----</t>
  </si>
  <si>
    <t xml:space="preserve">FOLIOPIS PERMANENTNY FM-10 C/NIEBIESKI</t>
  </si>
  <si>
    <t xml:space="preserve">438-003-----</t>
  </si>
  <si>
    <t xml:space="preserve">FOLIOPIS PERMANENTNY FM-10 D/ZIELONY</t>
  </si>
  <si>
    <t xml:space="preserve">442-000-----</t>
  </si>
  <si>
    <t xml:space="preserve">FOLIOPIS PERMANENTNY FB-25  A/CZARNY</t>
  </si>
  <si>
    <t xml:space="preserve">442-001-----</t>
  </si>
  <si>
    <t xml:space="preserve">FOLIOPIS PERMANENTNY FB-25  B/CZERWONY</t>
  </si>
  <si>
    <t xml:space="preserve">442-002-----</t>
  </si>
  <si>
    <t xml:space="preserve">FOLIOPIS PERMANENTNY FB-25  C/NIEBIESKI</t>
  </si>
  <si>
    <t xml:space="preserve">442-003-----</t>
  </si>
  <si>
    <t xml:space="preserve">FOLIOPIS PERMANENTNY FB-25  D/ZIELONY</t>
  </si>
  <si>
    <t xml:space="preserve">436-528----5</t>
  </si>
  <si>
    <t xml:space="preserve">FOLIOPIS PERMANENTNY FS-4  5SZT. ETUI</t>
  </si>
  <si>
    <t xml:space="preserve">437-528----5</t>
  </si>
  <si>
    <t xml:space="preserve">FOLIOPIS PERMANENTNY FF-6 5SZT. ETUI</t>
  </si>
  <si>
    <t xml:space="preserve">438-528----5</t>
  </si>
  <si>
    <t xml:space="preserve">FOLIOPIS PERMANENTNY FM-10  5SZT. ETUI  </t>
  </si>
  <si>
    <t xml:space="preserve">442-528----5</t>
  </si>
  <si>
    <t xml:space="preserve">FOLIOPIS PERMANENTNY FB-25  5SZT. ETUI  </t>
  </si>
  <si>
    <t xml:space="preserve">402-293-----</t>
  </si>
  <si>
    <t xml:space="preserve">FOLIOPIS MIX FS, FF, FM, FB - DISPLAY 108SZT.</t>
  </si>
  <si>
    <t xml:space="preserve">402-275-----</t>
  </si>
  <si>
    <t xml:space="preserve">MARKER PERMANENTNY RMP1</t>
  </si>
  <si>
    <t xml:space="preserve">458-000-----</t>
  </si>
  <si>
    <t xml:space="preserve">MARKER PERMANENTNY  RMP1 A/CZARNY</t>
  </si>
  <si>
    <t xml:space="preserve">458-001-----</t>
  </si>
  <si>
    <t xml:space="preserve">MARKER PERMANENTNY  RMP1  B/CZERWONY</t>
  </si>
  <si>
    <t xml:space="preserve">458-002-----</t>
  </si>
  <si>
    <t xml:space="preserve">MARKER PERMANENTNY  RMP1  C/NIEBIESKI</t>
  </si>
  <si>
    <t xml:space="preserve">458-003-----</t>
  </si>
  <si>
    <t xml:space="preserve">MARKER PERMANENTNY  RMP1  D/ZIELONY</t>
  </si>
  <si>
    <t xml:space="preserve">458-220-----</t>
  </si>
  <si>
    <t xml:space="preserve">MARKER PERMANENTNY  RMP1  ABCD ETUI 4 SZT. </t>
  </si>
  <si>
    <t xml:space="preserve">KLP</t>
  </si>
  <si>
    <t xml:space="preserve">402-318-----</t>
  </si>
  <si>
    <t xml:space="preserve">MARKER PERMANENTNY  RMP1/2 - DISPLAY 90SZT.</t>
  </si>
  <si>
    <t xml:space="preserve">MARKER PERMANENTNY RMP2</t>
  </si>
  <si>
    <t xml:space="preserve">459-000-----</t>
  </si>
  <si>
    <t xml:space="preserve">MARKER PERMANENTNY  RMP2  A/CZARNY</t>
  </si>
  <si>
    <t xml:space="preserve">459-001-----</t>
  </si>
  <si>
    <t xml:space="preserve">MARKER PERMANENTNY  RMP2  B/CZERWONY</t>
  </si>
  <si>
    <t xml:space="preserve">459-002-----</t>
  </si>
  <si>
    <t xml:space="preserve">MARKER PERMANENTNY  RMP2  C/NIEBIESKI</t>
  </si>
  <si>
    <t xml:space="preserve">459-003-----</t>
  </si>
  <si>
    <t xml:space="preserve">MARKER PERMANENTNY  RMP2  D/ZIELONY</t>
  </si>
  <si>
    <t xml:space="preserve">MARKER SUCHOŚCIERALNY</t>
  </si>
  <si>
    <t xml:space="preserve">456-000-----</t>
  </si>
  <si>
    <t xml:space="preserve">MARKER SUCHOŚCIERALNY RMS A/CZARNY</t>
  </si>
  <si>
    <t xml:space="preserve">456-001-----</t>
  </si>
  <si>
    <t xml:space="preserve">MARKER SUCHOŚCIERALNY RMS B/CZERWONY</t>
  </si>
  <si>
    <t xml:space="preserve">456-002-----</t>
  </si>
  <si>
    <t xml:space="preserve">MARKER SUCHOŚCIERALNY RMS C/NIEBIESKI</t>
  </si>
  <si>
    <t xml:space="preserve">456-003-----</t>
  </si>
  <si>
    <t xml:space="preserve">MARKER SUCHOŚCIERALNY RMS D/ZIELONY</t>
  </si>
  <si>
    <t xml:space="preserve">456-220-----</t>
  </si>
  <si>
    <t xml:space="preserve">MARKER SUCHOŚCIERALNY RMS Zestaw 4 szt. </t>
  </si>
  <si>
    <t xml:space="preserve">456-220----M</t>
  </si>
  <si>
    <t xml:space="preserve">MARKER SUCHOŚCIERALNY RMS Zestaw 4 szt.  + magnes</t>
  </si>
  <si>
    <t xml:space="preserve">402-317-----</t>
  </si>
  <si>
    <t xml:space="preserve">MARKER SUCHOŚCIERALNY RMS - DISPLAY 90SZT.</t>
  </si>
  <si>
    <t xml:space="preserve">456-204-----</t>
  </si>
  <si>
    <t xml:space="preserve">MARKER SUCHOŚCIERALNY RMS ETUI 4 szt. </t>
  </si>
  <si>
    <t xml:space="preserve">MARKER DO SZKŁA RMG-1</t>
  </si>
  <si>
    <t xml:space="preserve">463-002-----</t>
  </si>
  <si>
    <t xml:space="preserve">MARKER DO SZKŁA RMG-1 C/NIEBIESKI</t>
  </si>
  <si>
    <t xml:space="preserve">463-003-----</t>
  </si>
  <si>
    <t xml:space="preserve">MARKER DO SZKŁA RMG-1 D/ZIELONY</t>
  </si>
  <si>
    <t xml:space="preserve">463-006-----</t>
  </si>
  <si>
    <t xml:space="preserve">MARKER DO SZKŁA RMG-1 P/RÓŻOWY</t>
  </si>
  <si>
    <t xml:space="preserve">463-008-----</t>
  </si>
  <si>
    <t xml:space="preserve">MARKER DO SZKŁA RMG-1 G/ZÓŁTY</t>
  </si>
  <si>
    <t xml:space="preserve">463-000-----</t>
  </si>
  <si>
    <t xml:space="preserve">MARKER DO SZKŁA RMG-1 CZARNY</t>
  </si>
  <si>
    <t xml:space="preserve">463-00B-----</t>
  </si>
  <si>
    <t xml:space="preserve">MARKER DO SZKŁA RMG-1 BIAŁY</t>
  </si>
  <si>
    <t xml:space="preserve">463-004-----</t>
  </si>
  <si>
    <t xml:space="preserve">MARKER DO SZKŁA RMG-1 FIOLET</t>
  </si>
  <si>
    <t xml:space="preserve">463-005-----</t>
  </si>
  <si>
    <t xml:space="preserve">MARKER DO SZKŁA RMG-1 POMARAŃCZ</t>
  </si>
  <si>
    <t xml:space="preserve">463-227-----</t>
  </si>
  <si>
    <t xml:space="preserve">MARKER DO SZKŁA RMG-1 ETUI 4 SZT.CDPG</t>
  </si>
  <si>
    <t xml:space="preserve">MARKER SUCHOŚCIERALNY RMS MINI</t>
  </si>
  <si>
    <t xml:space="preserve">457-000-----</t>
  </si>
  <si>
    <t xml:space="preserve">MARKER SUCHOŚCIERALNY RMS MINI A/CZARNY</t>
  </si>
  <si>
    <t xml:space="preserve">457-001-----</t>
  </si>
  <si>
    <t xml:space="preserve">MARKER SUCHOŚCIERALNY RMS MINI B/CZERWONY</t>
  </si>
  <si>
    <t xml:space="preserve">457-002-----</t>
  </si>
  <si>
    <t xml:space="preserve">MARKER SUCHOŚCIERALNY RMS MINI C/NIEBIESKI</t>
  </si>
  <si>
    <t xml:space="preserve">457-003-----</t>
  </si>
  <si>
    <t xml:space="preserve">MARKER SUCHOŚCIERALNY RMS MINI D/ZIELONY</t>
  </si>
  <si>
    <t xml:space="preserve">457-004-----</t>
  </si>
  <si>
    <t xml:space="preserve">MARKER SUCHOŚCIERALNY RMS MINI V/FIOLET   </t>
  </si>
  <si>
    <t xml:space="preserve">457-520-----</t>
  </si>
  <si>
    <t xml:space="preserve">MARKER SUCHOŚCIERALNY RMS MINI MIX 5 SZT. ETUI </t>
  </si>
  <si>
    <t xml:space="preserve">402-320-----</t>
  </si>
  <si>
    <t xml:space="preserve">MARKER SUCHOŚCIERALNY RMS MINI MIX 35 SZT. </t>
  </si>
  <si>
    <t xml:space="preserve">KPL 35 SZT. </t>
  </si>
  <si>
    <t xml:space="preserve">FLAMI</t>
  </si>
  <si>
    <t xml:space="preserve">445-000-----</t>
  </si>
  <si>
    <t xml:space="preserve">FLAMASTER FLAMI A/CZARNY                  </t>
  </si>
  <si>
    <t xml:space="preserve">445-001-----</t>
  </si>
  <si>
    <t xml:space="preserve">FLAMASTER FLAMI B/CZERWONY            </t>
  </si>
  <si>
    <t xml:space="preserve">445-002-----</t>
  </si>
  <si>
    <t xml:space="preserve">FLAMASTER FLAMI C/NIEBIESKI            </t>
  </si>
  <si>
    <t xml:space="preserve">445-003-----</t>
  </si>
  <si>
    <t xml:space="preserve">FLAMASTER FLAMI D/ZIELONY             </t>
  </si>
  <si>
    <t xml:space="preserve">445-004-----</t>
  </si>
  <si>
    <t xml:space="preserve">FLAMASTER FLAMI V/FIOLET                </t>
  </si>
  <si>
    <t xml:space="preserve">445-008-----</t>
  </si>
  <si>
    <t xml:space="preserve">FLAMASTER FLAMI G/ŻÓŁTY                   </t>
  </si>
  <si>
    <t xml:space="preserve">445-006-----</t>
  </si>
  <si>
    <t xml:space="preserve">FLAMASTER FLAMI P/RÓŻOWY               </t>
  </si>
  <si>
    <t xml:space="preserve">445-011-----</t>
  </si>
  <si>
    <t xml:space="preserve">FLAMASTER FLAMI S/TURKUS                 </t>
  </si>
  <si>
    <t xml:space="preserve">445-005-----</t>
  </si>
  <si>
    <t xml:space="preserve">FLAMASTER FLAMI F/POMARAŃCZOWY  </t>
  </si>
  <si>
    <t xml:space="preserve">445-009-----</t>
  </si>
  <si>
    <t xml:space="preserve">FLAMASTER FLAMI E/BRĄZ                      </t>
  </si>
  <si>
    <t xml:space="preserve">445-007-----</t>
  </si>
  <si>
    <t xml:space="preserve">FLAMASTER FLAMI K/JASNOZIELONY      </t>
  </si>
  <si>
    <t xml:space="preserve">445-012-----</t>
  </si>
  <si>
    <t xml:space="preserve">FLAMASTER FLAMI O/BORDOWY            </t>
  </si>
  <si>
    <t xml:space="preserve">445-220-----</t>
  </si>
  <si>
    <t xml:space="preserve">FLAMASTER FLAMI ABCDx4 ETUI</t>
  </si>
  <si>
    <t xml:space="preserve">445-621-----</t>
  </si>
  <si>
    <t xml:space="preserve">FLAMASTER FLAMI ABCDVSx6 ETUI</t>
  </si>
  <si>
    <t xml:space="preserve">445-120-----</t>
  </si>
  <si>
    <t xml:space="preserve">FLAMASTER FLAMI MIX 12SZT. ETUI</t>
  </si>
  <si>
    <t xml:space="preserve">ZAKREŚLACZ RMZ-2</t>
  </si>
  <si>
    <t xml:space="preserve">462-006-----</t>
  </si>
  <si>
    <t xml:space="preserve">ZAKRESLACZ RMZ-2 P/RÓZOWY</t>
  </si>
  <si>
    <t xml:space="preserve">462-007-----</t>
  </si>
  <si>
    <t xml:space="preserve">ZAKRESLACZ RMZ-2 K/SELEDYNOWY</t>
  </si>
  <si>
    <t xml:space="preserve">462-008-----</t>
  </si>
  <si>
    <t xml:space="preserve">ZAKRESLACZ RMZ-2 G/ŻÓŁTY</t>
  </si>
  <si>
    <t xml:space="preserve">462-005-----</t>
  </si>
  <si>
    <t xml:space="preserve">ZAKRESLACZ RMZ-2 F/POMARAŃCZOWY</t>
  </si>
  <si>
    <t xml:space="preserve">462-224-----</t>
  </si>
  <si>
    <t xml:space="preserve">ZAKRESLACZ RMZ-2 MIX 4szt ETUI</t>
  </si>
  <si>
    <t xml:space="preserve">KPL/4 SZT.</t>
  </si>
  <si>
    <t xml:space="preserve">BOY PENCIL</t>
  </si>
  <si>
    <t xml:space="preserve">333-051-----</t>
  </si>
  <si>
    <t xml:space="preserve">OŁÓWEK AUTOMATYCZNY BOY-PENCIL 0,50</t>
  </si>
  <si>
    <t xml:space="preserve">333-071-----</t>
  </si>
  <si>
    <t xml:space="preserve">OŁÓWEK AUTOMATYCZNY BOY-PENCIL 0,70</t>
  </si>
  <si>
    <t xml:space="preserve">402-267-----</t>
  </si>
  <si>
    <t xml:space="preserve">OŁÓWEK AUT. BOY PENCIL MIX 0,5mm- DISPLAY 30SZT</t>
  </si>
  <si>
    <t xml:space="preserve">KPL/30SZT.</t>
  </si>
  <si>
    <t xml:space="preserve">402-253-----</t>
  </si>
  <si>
    <t xml:space="preserve">OŁÓWEK AUT. BOY PENCIL MIX 0,5mm/0,7mm - DISPLAY 30SZT</t>
  </si>
  <si>
    <t xml:space="preserve">SUPER PROFESSIONAL</t>
  </si>
  <si>
    <t xml:space="preserve">111-018-----</t>
  </si>
  <si>
    <t xml:space="preserve">PISAK KREŚLARSKI SUPER PROFESSIONAL  0,18</t>
  </si>
  <si>
    <t xml:space="preserve">SZT.</t>
  </si>
  <si>
    <t xml:space="preserve">111-025-----</t>
  </si>
  <si>
    <t xml:space="preserve">PISAK KREŚLARSKI SUPER PROFESSIONAL  0,25</t>
  </si>
  <si>
    <t xml:space="preserve">111-035-----</t>
  </si>
  <si>
    <t xml:space="preserve">PISAK KREŚLARSKI SUPER PROFESSIONAL  0,35</t>
  </si>
  <si>
    <t xml:space="preserve">111-050-----</t>
  </si>
  <si>
    <t xml:space="preserve">PISAK KREŚLARSKI SUPER PROFESSIONAL  0,50</t>
  </si>
  <si>
    <t xml:space="preserve">111-070-----</t>
  </si>
  <si>
    <t xml:space="preserve">PISAK KREŚLARSKI SUPER PROFESSIONAL  0,70</t>
  </si>
  <si>
    <t xml:space="preserve">111-100-----</t>
  </si>
  <si>
    <t xml:space="preserve">PISAK KREŚLARSKI SUPER PROFESSIONAL  1,00</t>
  </si>
  <si>
    <t xml:space="preserve">111-140-----</t>
  </si>
  <si>
    <t xml:space="preserve">PISAK KREŚLARSKI SUPER PROFESSIONAL  1,40</t>
  </si>
  <si>
    <t xml:space="preserve">110-018-----</t>
  </si>
  <si>
    <t xml:space="preserve">WKŁAD DO PISAKA KREŚLARSKIEGO  0,18</t>
  </si>
  <si>
    <t xml:space="preserve">110-025-----</t>
  </si>
  <si>
    <t xml:space="preserve">WKŁAD DO PISAKA KREŚLARSKIEGO  0,25</t>
  </si>
  <si>
    <t xml:space="preserve">110-035-----</t>
  </si>
  <si>
    <t xml:space="preserve">WKŁAD DO PISAKA KREŚLARSKIEGO  0,35</t>
  </si>
  <si>
    <t xml:space="preserve">110-050-----</t>
  </si>
  <si>
    <t xml:space="preserve">WKŁAD DO PISAKA KREŚLARSKIEGO  0,50</t>
  </si>
  <si>
    <t xml:space="preserve">110-070-----</t>
  </si>
  <si>
    <t xml:space="preserve">WKŁAD DO PISAKA KREŚLARSKIEGO  0,70</t>
  </si>
  <si>
    <t xml:space="preserve">110-100-----</t>
  </si>
  <si>
    <t xml:space="preserve">WKŁAD DO PISAKA KREŚLARSKIEGO  1,00</t>
  </si>
  <si>
    <t xml:space="preserve">110-140-----</t>
  </si>
  <si>
    <t xml:space="preserve">WKŁAD DO PISAKA KREŚLARSKIEGO  1,40</t>
  </si>
  <si>
    <t xml:space="preserve">411-000-----</t>
  </si>
  <si>
    <t xml:space="preserve">TUSZ KREŚLARSKI CZARNY 10ML</t>
  </si>
  <si>
    <t xml:space="preserve">114-000-----</t>
  </si>
  <si>
    <t xml:space="preserve">KPL. PISAKÓW  SUPER PROFESSIONAL 4SZT.</t>
  </si>
  <si>
    <t xml:space="preserve">117-000-----</t>
  </si>
  <si>
    <t xml:space="preserve">KPL. PISAKÓW  SUPER PROFESSIONAL 7SZT</t>
  </si>
  <si>
    <t xml:space="preserve">NOWOŚĆ</t>
  </si>
  <si>
    <t xml:space="preserve">904-025-----</t>
  </si>
  <si>
    <t xml:space="preserve">KPL RC+GZ-031 MIX 25 SZT. </t>
  </si>
  <si>
    <t xml:space="preserve">SUMA</t>
  </si>
  <si>
    <t xml:space="preserve">PAKIETY</t>
  </si>
  <si>
    <t xml:space="preserve">PAKIET OGÓLNY</t>
  </si>
  <si>
    <t xml:space="preserve">ilość</t>
  </si>
  <si>
    <t xml:space="preserve">PAK-600-1</t>
  </si>
  <si>
    <t xml:space="preserve">PAKIET 1 - RABAT NATURALNY </t>
  </si>
  <si>
    <t xml:space="preserve">PAK-1200-1</t>
  </si>
  <si>
    <t xml:space="preserve">PAKIET 2 - RABAT NATURALNY </t>
  </si>
  <si>
    <t xml:space="preserve">PAK-2000-1</t>
  </si>
  <si>
    <t xml:space="preserve">PAKIET 3 - RABAT NATURALNY </t>
  </si>
  <si>
    <t xml:space="preserve">PAK-3000-1</t>
  </si>
  <si>
    <t xml:space="preserve">PAKIET 4 - RABAT NATURALNY </t>
  </si>
  <si>
    <t xml:space="preserve">KONIEC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</si>
</sst>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@"/>
    <numFmt numFmtId="167" formatCode="0"/>
    <numFmt numFmtId="168" formatCode="#,##0"/>
    <numFmt numFmtId="169" formatCode="General"/>
    <numFmt numFmtId="170" formatCode="_-* #,##0.00&quot; zł&quot;_-;\-* #,##0.00&quot; zł&quot;_-;_-* \-??&quot; zł&quot;_-;_-@_-"/>
    <numFmt numFmtId="171" formatCode="#,##0.00&quot; zł&quot;"/>
  </numFmts>
  <fonts count="1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i val="true"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 val="true"/>
      <sz val="9"/>
      <color rgb="FFFFFF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8000"/>
      <name val="Arial"/>
      <family val="2"/>
      <charset val="238"/>
    </font>
    <font>
      <b val="true"/>
      <sz val="9"/>
      <name val="Arial"/>
      <family val="2"/>
      <charset val="238"/>
    </font>
    <font>
      <b val="true"/>
      <sz val="9"/>
      <color rgb="FF0070C0"/>
      <name val="Arial"/>
      <family val="2"/>
      <charset val="238"/>
    </font>
    <font>
      <b val="true"/>
      <sz val="9"/>
      <color rgb="FF00B050"/>
      <name val="Arial"/>
      <family val="2"/>
      <charset val="238"/>
    </font>
    <font>
      <b val="true"/>
      <sz val="9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sz val="9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4F81BD"/>
        <bgColor rgb="FF31869B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7030A0"/>
        <bgColor rgb="FF993366"/>
      </patternFill>
    </fill>
    <fill>
      <patternFill patternType="solid">
        <fgColor rgb="FFF79646"/>
        <bgColor rgb="FFFF8080"/>
      </patternFill>
    </fill>
    <fill>
      <patternFill patternType="solid">
        <fgColor rgb="FF31869B"/>
        <bgColor rgb="FF4F81BD"/>
      </patternFill>
    </fill>
    <fill>
      <patternFill patternType="solid">
        <fgColor rgb="FFDEEBF7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4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4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4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9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4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4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4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5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7" fillId="4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4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7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7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9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1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6" fillId="1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6" fillId="1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6" fillId="1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  <cellStyle name="Normalny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0C0C0"/>
      <rgbColor rgb="FF808080"/>
      <rgbColor rgb="FF9999FF"/>
      <rgbColor rgb="FF7030A0"/>
      <rgbColor rgb="FFFFFFCC"/>
      <rgbColor rgb="FFDEEBF7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79646"/>
      <rgbColor rgb="FFFF6600"/>
      <rgbColor rgb="FF4F81BD"/>
      <rgbColor rgb="FF969696"/>
      <rgbColor rgb="FF003366"/>
      <rgbColor rgb="FF31869B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55" workbookViewId="0">
      <selection pane="topLeft" activeCell="A2" activeCellId="0" sqref="A2"/>
    </sheetView>
  </sheetViews>
  <sheetFormatPr defaultColWidth="9.15625" defaultRowHeight="12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1" width="11.42"/>
    <col collapsed="false" customWidth="true" hidden="false" outlineLevel="0" max="3" min="3" style="1" width="61.29"/>
    <col collapsed="false" customWidth="true" hidden="false" outlineLevel="0" max="4" min="4" style="2" width="8"/>
    <col collapsed="false" customWidth="true" hidden="false" outlineLevel="0" max="5" min="5" style="1" width="10.71"/>
    <col collapsed="false" customWidth="true" hidden="false" outlineLevel="0" max="6" min="6" style="3" width="9.42"/>
    <col collapsed="false" customWidth="true" hidden="false" outlineLevel="0" max="7" min="7" style="3" width="10.42"/>
    <col collapsed="false" customWidth="false" hidden="false" outlineLevel="0" max="8" min="8" style="1" width="9.14"/>
    <col collapsed="false" customWidth="true" hidden="false" outlineLevel="0" max="9" min="9" style="3" width="10.42"/>
    <col collapsed="false" customWidth="false" hidden="false" outlineLevel="0" max="1025" min="10" style="1" width="9.14"/>
  </cols>
  <sheetData>
    <row r="1" customFormat="false" ht="20.85" hidden="false" customHeight="true" outlineLevel="0" collapsed="false">
      <c r="B1" s="4" t="s">
        <v>0</v>
      </c>
      <c r="C1" s="4"/>
    </row>
    <row r="2" customFormat="false" ht="11.45" hidden="false" customHeight="false" outlineLevel="0" collapsed="false">
      <c r="B2" s="4" t="s">
        <v>1</v>
      </c>
      <c r="C2" s="4"/>
    </row>
    <row r="3" customFormat="false" ht="22.9" hidden="false" customHeight="false" outlineLevel="0" collapsed="false">
      <c r="B3" s="5" t="s">
        <v>2</v>
      </c>
      <c r="C3" s="4"/>
    </row>
    <row r="4" customFormat="false" ht="11.45" hidden="false" customHeight="false" outlineLevel="0" collapsed="false">
      <c r="B4" s="4" t="s">
        <v>3</v>
      </c>
      <c r="C4" s="4"/>
    </row>
    <row r="5" customFormat="false" ht="24" hidden="false" customHeight="false" outlineLevel="0" collapsed="false">
      <c r="A5" s="6"/>
      <c r="B5" s="5" t="s">
        <v>4</v>
      </c>
      <c r="C5" s="4"/>
      <c r="D5" s="7"/>
      <c r="E5" s="6"/>
      <c r="F5" s="8"/>
      <c r="G5" s="8"/>
      <c r="I5" s="8"/>
    </row>
    <row r="6" customFormat="false" ht="24" hidden="false" customHeight="false" outlineLevel="0" collapsed="false">
      <c r="A6" s="9" t="s">
        <v>5</v>
      </c>
      <c r="B6" s="10" t="s">
        <v>6</v>
      </c>
      <c r="C6" s="11" t="s">
        <v>7</v>
      </c>
      <c r="D6" s="12"/>
      <c r="E6" s="13" t="s">
        <v>8</v>
      </c>
      <c r="F6" s="14" t="s">
        <v>9</v>
      </c>
      <c r="G6" s="15" t="s">
        <v>10</v>
      </c>
      <c r="H6" s="16" t="s">
        <v>11</v>
      </c>
      <c r="I6" s="15" t="s">
        <v>12</v>
      </c>
      <c r="J6" s="17" t="s">
        <v>13</v>
      </c>
    </row>
    <row r="7" customFormat="false" ht="15" hidden="false" customHeight="true" outlineLevel="0" collapsed="false">
      <c r="A7" s="18" t="s">
        <v>14</v>
      </c>
      <c r="B7" s="18"/>
      <c r="C7" s="18"/>
      <c r="D7" s="18"/>
      <c r="E7" s="19"/>
      <c r="F7" s="20"/>
      <c r="G7" s="20"/>
      <c r="H7" s="20"/>
      <c r="I7" s="20"/>
      <c r="J7" s="20"/>
    </row>
    <row r="8" s="21" customFormat="true" ht="15" hidden="false" customHeight="true" outlineLevel="0" collapsed="false">
      <c r="A8" s="14" t="s">
        <v>15</v>
      </c>
      <c r="B8" s="21" t="s">
        <v>16</v>
      </c>
      <c r="C8" s="22" t="s">
        <v>17</v>
      </c>
      <c r="D8" s="23"/>
      <c r="E8" s="24" t="s">
        <v>18</v>
      </c>
      <c r="F8" s="25" t="n">
        <f aca="false">I8*10</f>
        <v>37.9</v>
      </c>
      <c r="G8" s="26"/>
      <c r="H8" s="26" t="n">
        <f aca="false">I8*J8</f>
        <v>0</v>
      </c>
      <c r="I8" s="26" t="n">
        <v>3.79</v>
      </c>
      <c r="J8" s="26" t="n">
        <f aca="false">G8*10</f>
        <v>0</v>
      </c>
    </row>
    <row r="9" customFormat="false" ht="15" hidden="false" customHeight="true" outlineLevel="0" collapsed="false">
      <c r="A9" s="27" t="n">
        <f aca="false">A8+1</f>
        <v>2</v>
      </c>
      <c r="B9" s="28" t="s">
        <v>19</v>
      </c>
      <c r="C9" s="29" t="s">
        <v>20</v>
      </c>
      <c r="D9" s="30"/>
      <c r="E9" s="28" t="s">
        <v>18</v>
      </c>
      <c r="F9" s="25" t="n">
        <f aca="false">F8</f>
        <v>37.9</v>
      </c>
      <c r="G9" s="4"/>
      <c r="H9" s="26" t="n">
        <f aca="false">I9*J9</f>
        <v>0</v>
      </c>
      <c r="I9" s="26" t="n">
        <f aca="false">I8</f>
        <v>3.79</v>
      </c>
      <c r="J9" s="26" t="n">
        <f aca="false">G9*10</f>
        <v>0</v>
      </c>
    </row>
    <row r="10" customFormat="false" ht="15" hidden="false" customHeight="true" outlineLevel="0" collapsed="false">
      <c r="A10" s="27" t="n">
        <f aca="false">A9+1</f>
        <v>3</v>
      </c>
      <c r="B10" s="28" t="s">
        <v>21</v>
      </c>
      <c r="C10" s="29" t="s">
        <v>22</v>
      </c>
      <c r="D10" s="30"/>
      <c r="E10" s="28" t="s">
        <v>18</v>
      </c>
      <c r="F10" s="25" t="n">
        <f aca="false">F9</f>
        <v>37.9</v>
      </c>
      <c r="G10" s="4"/>
      <c r="H10" s="26" t="n">
        <f aca="false">I10*J10</f>
        <v>0</v>
      </c>
      <c r="I10" s="26" t="n">
        <f aca="false">I9</f>
        <v>3.79</v>
      </c>
      <c r="J10" s="26" t="n">
        <f aca="false">G10*10</f>
        <v>0</v>
      </c>
    </row>
    <row r="11" customFormat="false" ht="15" hidden="false" customHeight="true" outlineLevel="0" collapsed="false">
      <c r="A11" s="27" t="n">
        <f aca="false">A10+1</f>
        <v>4</v>
      </c>
      <c r="B11" s="28" t="s">
        <v>23</v>
      </c>
      <c r="C11" s="29" t="s">
        <v>24</v>
      </c>
      <c r="D11" s="30"/>
      <c r="E11" s="28" t="s">
        <v>18</v>
      </c>
      <c r="F11" s="25" t="n">
        <f aca="false">F10</f>
        <v>37.9</v>
      </c>
      <c r="G11" s="4"/>
      <c r="H11" s="26" t="n">
        <f aca="false">I11*J11</f>
        <v>0</v>
      </c>
      <c r="I11" s="26" t="n">
        <f aca="false">I10</f>
        <v>3.79</v>
      </c>
      <c r="J11" s="26" t="n">
        <f aca="false">G11*10</f>
        <v>0</v>
      </c>
    </row>
    <row r="12" customFormat="false" ht="15" hidden="false" customHeight="true" outlineLevel="0" collapsed="false">
      <c r="A12" s="27" t="n">
        <f aca="false">A11+1</f>
        <v>5</v>
      </c>
      <c r="B12" s="24" t="s">
        <v>25</v>
      </c>
      <c r="C12" s="22" t="s">
        <v>26</v>
      </c>
      <c r="D12" s="23"/>
      <c r="E12" s="24" t="s">
        <v>18</v>
      </c>
      <c r="F12" s="25" t="n">
        <v>18</v>
      </c>
      <c r="G12" s="4"/>
      <c r="H12" s="26" t="n">
        <f aca="false">I12*J12</f>
        <v>0</v>
      </c>
      <c r="I12" s="4" t="n">
        <v>1.8</v>
      </c>
      <c r="J12" s="26" t="n">
        <f aca="false">G12*10</f>
        <v>0</v>
      </c>
    </row>
    <row r="13" customFormat="false" ht="15" hidden="false" customHeight="true" outlineLevel="0" collapsed="false">
      <c r="A13" s="27" t="n">
        <f aca="false">A12+1</f>
        <v>6</v>
      </c>
      <c r="B13" s="24" t="s">
        <v>27</v>
      </c>
      <c r="C13" s="22" t="s">
        <v>28</v>
      </c>
      <c r="D13" s="23"/>
      <c r="E13" s="24" t="s">
        <v>18</v>
      </c>
      <c r="F13" s="25" t="n">
        <f aca="false">F12</f>
        <v>18</v>
      </c>
      <c r="G13" s="4"/>
      <c r="H13" s="26" t="n">
        <f aca="false">I13*J13</f>
        <v>0</v>
      </c>
      <c r="I13" s="4" t="n">
        <v>1.8</v>
      </c>
      <c r="J13" s="26" t="n">
        <f aca="false">G13*10</f>
        <v>0</v>
      </c>
    </row>
    <row r="14" customFormat="false" ht="15" hidden="false" customHeight="true" outlineLevel="0" collapsed="false">
      <c r="A14" s="27" t="n">
        <f aca="false">A13+1</f>
        <v>7</v>
      </c>
      <c r="B14" s="24" t="s">
        <v>29</v>
      </c>
      <c r="C14" s="22" t="s">
        <v>30</v>
      </c>
      <c r="D14" s="23"/>
      <c r="E14" s="24" t="s">
        <v>18</v>
      </c>
      <c r="F14" s="25" t="n">
        <f aca="false">F13</f>
        <v>18</v>
      </c>
      <c r="G14" s="4"/>
      <c r="H14" s="26" t="n">
        <f aca="false">I14*J14</f>
        <v>0</v>
      </c>
      <c r="I14" s="4" t="n">
        <v>1.8</v>
      </c>
      <c r="J14" s="26" t="n">
        <f aca="false">G14*10</f>
        <v>0</v>
      </c>
    </row>
    <row r="15" customFormat="false" ht="15" hidden="false" customHeight="true" outlineLevel="0" collapsed="false">
      <c r="A15" s="27" t="n">
        <f aca="false">A14+1</f>
        <v>8</v>
      </c>
      <c r="B15" s="24" t="s">
        <v>31</v>
      </c>
      <c r="C15" s="22" t="s">
        <v>32</v>
      </c>
      <c r="D15" s="23"/>
      <c r="E15" s="24" t="s">
        <v>18</v>
      </c>
      <c r="F15" s="25" t="n">
        <f aca="false">F14</f>
        <v>18</v>
      </c>
      <c r="G15" s="4"/>
      <c r="H15" s="26" t="n">
        <f aca="false">I15*J15</f>
        <v>0</v>
      </c>
      <c r="I15" s="4" t="n">
        <v>1.8</v>
      </c>
      <c r="J15" s="26" t="n">
        <f aca="false">G15*10</f>
        <v>0</v>
      </c>
    </row>
    <row r="16" customFormat="false" ht="15" hidden="false" customHeight="true" outlineLevel="0" collapsed="false">
      <c r="A16" s="18" t="s">
        <v>33</v>
      </c>
      <c r="B16" s="18"/>
      <c r="C16" s="18"/>
      <c r="D16" s="18"/>
      <c r="E16" s="18"/>
      <c r="F16" s="31"/>
      <c r="G16" s="20"/>
      <c r="H16" s="20"/>
      <c r="I16" s="20"/>
      <c r="J16" s="20"/>
    </row>
    <row r="17" customFormat="false" ht="15" hidden="false" customHeight="true" outlineLevel="0" collapsed="false">
      <c r="A17" s="27" t="n">
        <f aca="false">A15+1</f>
        <v>9</v>
      </c>
      <c r="B17" s="32" t="s">
        <v>34</v>
      </c>
      <c r="C17" s="22" t="s">
        <v>35</v>
      </c>
      <c r="D17" s="23"/>
      <c r="E17" s="24" t="s">
        <v>18</v>
      </c>
      <c r="F17" s="25" t="n">
        <f aca="false">I17*10</f>
        <v>28.2</v>
      </c>
      <c r="G17" s="25"/>
      <c r="H17" s="26" t="n">
        <f aca="false">I17*J17</f>
        <v>0</v>
      </c>
      <c r="I17" s="25" t="n">
        <v>2.82</v>
      </c>
      <c r="J17" s="26" t="n">
        <f aca="false">G17*10</f>
        <v>0</v>
      </c>
    </row>
    <row r="18" customFormat="false" ht="15" hidden="false" customHeight="true" outlineLevel="0" collapsed="false">
      <c r="A18" s="27" t="n">
        <f aca="false">A17+1</f>
        <v>10</v>
      </c>
      <c r="B18" s="32" t="s">
        <v>36</v>
      </c>
      <c r="C18" s="22" t="s">
        <v>37</v>
      </c>
      <c r="D18" s="23"/>
      <c r="E18" s="24" t="s">
        <v>18</v>
      </c>
      <c r="F18" s="25" t="n">
        <f aca="false">I18*10</f>
        <v>28.2</v>
      </c>
      <c r="G18" s="25"/>
      <c r="H18" s="26" t="n">
        <f aca="false">I18*J18</f>
        <v>0</v>
      </c>
      <c r="I18" s="25" t="n">
        <f aca="false">I17</f>
        <v>2.82</v>
      </c>
      <c r="J18" s="26" t="n">
        <f aca="false">G18*10</f>
        <v>0</v>
      </c>
    </row>
    <row r="19" customFormat="false" ht="15" hidden="false" customHeight="true" outlineLevel="0" collapsed="false">
      <c r="A19" s="27" t="n">
        <f aca="false">A18+1</f>
        <v>11</v>
      </c>
      <c r="B19" s="32" t="s">
        <v>38</v>
      </c>
      <c r="C19" s="22" t="s">
        <v>39</v>
      </c>
      <c r="D19" s="23"/>
      <c r="E19" s="24" t="s">
        <v>18</v>
      </c>
      <c r="F19" s="25" t="n">
        <f aca="false">I19*10</f>
        <v>28.2</v>
      </c>
      <c r="G19" s="25"/>
      <c r="H19" s="26" t="n">
        <f aca="false">I19*J19</f>
        <v>0</v>
      </c>
      <c r="I19" s="25" t="n">
        <f aca="false">I18</f>
        <v>2.82</v>
      </c>
      <c r="J19" s="26" t="n">
        <f aca="false">G19*10</f>
        <v>0</v>
      </c>
    </row>
    <row r="20" customFormat="false" ht="15" hidden="false" customHeight="true" outlineLevel="0" collapsed="false">
      <c r="A20" s="27" t="n">
        <f aca="false">A19+1</f>
        <v>12</v>
      </c>
      <c r="B20" s="32" t="s">
        <v>40</v>
      </c>
      <c r="C20" s="22" t="s">
        <v>41</v>
      </c>
      <c r="D20" s="23"/>
      <c r="E20" s="24" t="s">
        <v>18</v>
      </c>
      <c r="F20" s="25" t="n">
        <f aca="false">I20*10</f>
        <v>28.2</v>
      </c>
      <c r="G20" s="25"/>
      <c r="H20" s="26" t="n">
        <f aca="false">I20*J20</f>
        <v>0</v>
      </c>
      <c r="I20" s="25" t="n">
        <f aca="false">I19</f>
        <v>2.82</v>
      </c>
      <c r="J20" s="26" t="n">
        <f aca="false">G20*10</f>
        <v>0</v>
      </c>
    </row>
    <row r="21" customFormat="false" ht="15" hidden="false" customHeight="true" outlineLevel="0" collapsed="false">
      <c r="A21" s="27" t="n">
        <f aca="false">A20+1</f>
        <v>13</v>
      </c>
      <c r="B21" s="33" t="s">
        <v>42</v>
      </c>
      <c r="C21" s="22" t="s">
        <v>43</v>
      </c>
      <c r="D21" s="23"/>
      <c r="E21" s="24" t="s">
        <v>18</v>
      </c>
      <c r="F21" s="25" t="n">
        <f aca="false">I21*10</f>
        <v>12.2</v>
      </c>
      <c r="G21" s="25"/>
      <c r="H21" s="26" t="n">
        <f aca="false">I21*J21</f>
        <v>0</v>
      </c>
      <c r="I21" s="25" t="n">
        <v>1.22</v>
      </c>
      <c r="J21" s="26" t="n">
        <f aca="false">G21*10</f>
        <v>0</v>
      </c>
    </row>
    <row r="22" customFormat="false" ht="15" hidden="false" customHeight="true" outlineLevel="0" collapsed="false">
      <c r="A22" s="27" t="n">
        <f aca="false">A21+1</f>
        <v>14</v>
      </c>
      <c r="B22" s="33" t="s">
        <v>44</v>
      </c>
      <c r="C22" s="22" t="s">
        <v>45</v>
      </c>
      <c r="D22" s="23"/>
      <c r="E22" s="24" t="s">
        <v>18</v>
      </c>
      <c r="F22" s="25" t="n">
        <f aca="false">I22*10</f>
        <v>12.2</v>
      </c>
      <c r="G22" s="25"/>
      <c r="H22" s="26" t="n">
        <f aca="false">I22*J22</f>
        <v>0</v>
      </c>
      <c r="I22" s="25" t="n">
        <f aca="false">I21</f>
        <v>1.22</v>
      </c>
      <c r="J22" s="26" t="n">
        <f aca="false">G22*10</f>
        <v>0</v>
      </c>
    </row>
    <row r="23" customFormat="false" ht="15" hidden="false" customHeight="true" outlineLevel="0" collapsed="false">
      <c r="A23" s="27" t="n">
        <f aca="false">A22+1</f>
        <v>15</v>
      </c>
      <c r="B23" s="33" t="s">
        <v>46</v>
      </c>
      <c r="C23" s="22" t="s">
        <v>47</v>
      </c>
      <c r="D23" s="23"/>
      <c r="E23" s="24" t="s">
        <v>18</v>
      </c>
      <c r="F23" s="25" t="n">
        <f aca="false">I23*10</f>
        <v>12.2</v>
      </c>
      <c r="G23" s="25"/>
      <c r="H23" s="26" t="n">
        <f aca="false">I23*J23</f>
        <v>0</v>
      </c>
      <c r="I23" s="25" t="n">
        <f aca="false">I22</f>
        <v>1.22</v>
      </c>
      <c r="J23" s="26" t="n">
        <f aca="false">G23*10</f>
        <v>0</v>
      </c>
    </row>
    <row r="24" customFormat="false" ht="15" hidden="false" customHeight="true" outlineLevel="0" collapsed="false">
      <c r="A24" s="27" t="n">
        <f aca="false">A23+1</f>
        <v>16</v>
      </c>
      <c r="B24" s="33" t="s">
        <v>48</v>
      </c>
      <c r="C24" s="22" t="s">
        <v>49</v>
      </c>
      <c r="D24" s="23"/>
      <c r="E24" s="24" t="s">
        <v>18</v>
      </c>
      <c r="F24" s="25" t="n">
        <f aca="false">I24*10</f>
        <v>12.2</v>
      </c>
      <c r="G24" s="25"/>
      <c r="H24" s="26" t="n">
        <f aca="false">I24*J24</f>
        <v>0</v>
      </c>
      <c r="I24" s="25" t="n">
        <f aca="false">I23</f>
        <v>1.22</v>
      </c>
      <c r="J24" s="26" t="n">
        <f aca="false">G24*10</f>
        <v>0</v>
      </c>
    </row>
    <row r="25" customFormat="false" ht="15" hidden="false" customHeight="true" outlineLevel="0" collapsed="false">
      <c r="A25" s="18" t="s">
        <v>50</v>
      </c>
      <c r="B25" s="18"/>
      <c r="C25" s="18"/>
      <c r="D25" s="18"/>
      <c r="E25" s="18"/>
      <c r="F25" s="31"/>
      <c r="G25" s="20"/>
      <c r="H25" s="20"/>
      <c r="I25" s="20"/>
      <c r="J25" s="20"/>
    </row>
    <row r="26" s="21" customFormat="true" ht="15" hidden="false" customHeight="true" outlineLevel="0" collapsed="false">
      <c r="A26" s="27" t="n">
        <f aca="false">A24+1</f>
        <v>17</v>
      </c>
      <c r="B26" s="33" t="s">
        <v>51</v>
      </c>
      <c r="C26" s="22" t="s">
        <v>52</v>
      </c>
      <c r="D26" s="23"/>
      <c r="E26" s="24" t="s">
        <v>18</v>
      </c>
      <c r="F26" s="25" t="n">
        <f aca="false">I26*10</f>
        <v>25.9</v>
      </c>
      <c r="G26" s="25"/>
      <c r="H26" s="26" t="n">
        <f aca="false">I26*J26</f>
        <v>0</v>
      </c>
      <c r="I26" s="25" t="n">
        <v>2.59</v>
      </c>
      <c r="J26" s="26" t="n">
        <f aca="false">G26*10</f>
        <v>0</v>
      </c>
    </row>
    <row r="27" s="21" customFormat="true" ht="15" hidden="false" customHeight="true" outlineLevel="0" collapsed="false">
      <c r="A27" s="27" t="n">
        <f aca="false">A26+1</f>
        <v>18</v>
      </c>
      <c r="B27" s="33" t="s">
        <v>53</v>
      </c>
      <c r="C27" s="22" t="s">
        <v>54</v>
      </c>
      <c r="D27" s="23"/>
      <c r="E27" s="24" t="s">
        <v>18</v>
      </c>
      <c r="F27" s="25" t="n">
        <f aca="false">I27*10</f>
        <v>25.9</v>
      </c>
      <c r="G27" s="25"/>
      <c r="H27" s="26" t="n">
        <f aca="false">I27*J27</f>
        <v>0</v>
      </c>
      <c r="I27" s="25" t="n">
        <f aca="false">I26</f>
        <v>2.59</v>
      </c>
      <c r="J27" s="26" t="n">
        <f aca="false">G27*10</f>
        <v>0</v>
      </c>
    </row>
    <row r="28" s="21" customFormat="true" ht="15" hidden="false" customHeight="true" outlineLevel="0" collapsed="false">
      <c r="A28" s="34" t="n">
        <f aca="false">A26+1</f>
        <v>18</v>
      </c>
      <c r="B28" s="33" t="s">
        <v>55</v>
      </c>
      <c r="C28" s="22" t="s">
        <v>56</v>
      </c>
      <c r="D28" s="23"/>
      <c r="E28" s="24" t="s">
        <v>18</v>
      </c>
      <c r="F28" s="25" t="n">
        <f aca="false">I28*10</f>
        <v>25.9</v>
      </c>
      <c r="G28" s="25"/>
      <c r="H28" s="26" t="n">
        <f aca="false">I28*J28</f>
        <v>0</v>
      </c>
      <c r="I28" s="25" t="n">
        <f aca="false">I27</f>
        <v>2.59</v>
      </c>
      <c r="J28" s="26" t="n">
        <f aca="false">G28*10</f>
        <v>0</v>
      </c>
    </row>
    <row r="29" s="21" customFormat="true" ht="15" hidden="false" customHeight="true" outlineLevel="0" collapsed="false">
      <c r="A29" s="34" t="n">
        <f aca="false">A28+1</f>
        <v>19</v>
      </c>
      <c r="B29" s="23" t="s">
        <v>57</v>
      </c>
      <c r="C29" s="22" t="s">
        <v>58</v>
      </c>
      <c r="D29" s="23"/>
      <c r="E29" s="24" t="s">
        <v>18</v>
      </c>
      <c r="F29" s="25" t="n">
        <f aca="false">I29*10</f>
        <v>11.1</v>
      </c>
      <c r="G29" s="25"/>
      <c r="H29" s="26" t="n">
        <f aca="false">I29*J29</f>
        <v>0</v>
      </c>
      <c r="I29" s="25" t="n">
        <v>1.11</v>
      </c>
      <c r="J29" s="26" t="n">
        <f aca="false">G29*10</f>
        <v>0</v>
      </c>
    </row>
    <row r="30" s="21" customFormat="true" ht="15" hidden="false" customHeight="true" outlineLevel="0" collapsed="false">
      <c r="A30" s="34" t="n">
        <f aca="false">A29+1</f>
        <v>20</v>
      </c>
      <c r="B30" s="23" t="s">
        <v>59</v>
      </c>
      <c r="C30" s="22" t="s">
        <v>60</v>
      </c>
      <c r="D30" s="23"/>
      <c r="E30" s="24" t="s">
        <v>18</v>
      </c>
      <c r="F30" s="25" t="n">
        <f aca="false">I30*10</f>
        <v>11.1</v>
      </c>
      <c r="G30" s="25"/>
      <c r="H30" s="26" t="n">
        <f aca="false">I30*J30</f>
        <v>0</v>
      </c>
      <c r="I30" s="25" t="n">
        <f aca="false">I29</f>
        <v>1.11</v>
      </c>
      <c r="J30" s="26" t="n">
        <f aca="false">G30*10</f>
        <v>0</v>
      </c>
    </row>
    <row r="31" s="21" customFormat="true" ht="15" hidden="false" customHeight="true" outlineLevel="0" collapsed="false">
      <c r="A31" s="34" t="n">
        <f aca="false">A30+1</f>
        <v>21</v>
      </c>
      <c r="B31" s="23" t="s">
        <v>61</v>
      </c>
      <c r="C31" s="22" t="s">
        <v>62</v>
      </c>
      <c r="D31" s="23"/>
      <c r="E31" s="24" t="s">
        <v>18</v>
      </c>
      <c r="F31" s="25" t="n">
        <f aca="false">I31*10</f>
        <v>11.1</v>
      </c>
      <c r="G31" s="25"/>
      <c r="H31" s="26" t="n">
        <f aca="false">I31*J31</f>
        <v>0</v>
      </c>
      <c r="I31" s="25" t="n">
        <f aca="false">I30</f>
        <v>1.11</v>
      </c>
      <c r="J31" s="26" t="n">
        <f aca="false">G31*10</f>
        <v>0</v>
      </c>
    </row>
    <row r="32" customFormat="false" ht="15" hidden="false" customHeight="true" outlineLevel="0" collapsed="false">
      <c r="A32" s="34" t="n">
        <f aca="false">A31+1</f>
        <v>22</v>
      </c>
      <c r="B32" s="35" t="s">
        <v>63</v>
      </c>
      <c r="C32" s="29" t="s">
        <v>64</v>
      </c>
      <c r="D32" s="30"/>
      <c r="E32" s="28" t="s">
        <v>65</v>
      </c>
      <c r="F32" s="36" t="n">
        <f aca="false">I32</f>
        <v>77.7</v>
      </c>
      <c r="G32" s="36"/>
      <c r="H32" s="26" t="n">
        <f aca="false">I32*J32</f>
        <v>0</v>
      </c>
      <c r="I32" s="36" t="n">
        <f aca="false">I28*30</f>
        <v>77.7</v>
      </c>
      <c r="J32" s="37" t="n">
        <f aca="false">G32</f>
        <v>0</v>
      </c>
    </row>
    <row r="33" customFormat="false" ht="15" hidden="false" customHeight="true" outlineLevel="0" collapsed="false">
      <c r="A33" s="34" t="n">
        <f aca="false">A32+1</f>
        <v>23</v>
      </c>
      <c r="B33" s="35" t="s">
        <v>66</v>
      </c>
      <c r="C33" s="29" t="s">
        <v>67</v>
      </c>
      <c r="D33" s="30"/>
      <c r="E33" s="28" t="s">
        <v>68</v>
      </c>
      <c r="F33" s="36" t="n">
        <f aca="false">I33</f>
        <v>155.4</v>
      </c>
      <c r="G33" s="36"/>
      <c r="H33" s="26" t="n">
        <f aca="false">I33*J33</f>
        <v>0</v>
      </c>
      <c r="I33" s="36" t="n">
        <f aca="false">I26*60</f>
        <v>155.4</v>
      </c>
      <c r="J33" s="37" t="n">
        <f aca="false">G33</f>
        <v>0</v>
      </c>
    </row>
    <row r="34" customFormat="false" ht="15" hidden="false" customHeight="true" outlineLevel="0" collapsed="false">
      <c r="A34" s="18" t="s">
        <v>69</v>
      </c>
      <c r="B34" s="18"/>
      <c r="C34" s="18"/>
      <c r="D34" s="18"/>
      <c r="E34" s="18"/>
      <c r="F34" s="31"/>
      <c r="G34" s="20"/>
      <c r="H34" s="20"/>
      <c r="I34" s="20"/>
      <c r="J34" s="20"/>
    </row>
    <row r="35" s="21" customFormat="true" ht="15" hidden="false" customHeight="true" outlineLevel="0" collapsed="false">
      <c r="A35" s="34" t="n">
        <v>29</v>
      </c>
      <c r="B35" s="33" t="s">
        <v>70</v>
      </c>
      <c r="C35" s="22" t="s">
        <v>71</v>
      </c>
      <c r="D35" s="23"/>
      <c r="E35" s="24" t="s">
        <v>72</v>
      </c>
      <c r="F35" s="25" t="n">
        <f aca="false">I35*20</f>
        <v>21.8</v>
      </c>
      <c r="G35" s="38"/>
      <c r="H35" s="26" t="n">
        <f aca="false">I35*J35</f>
        <v>0</v>
      </c>
      <c r="I35" s="38" t="n">
        <v>1.09</v>
      </c>
      <c r="J35" s="26" t="n">
        <f aca="false">G35*20</f>
        <v>0</v>
      </c>
    </row>
    <row r="36" s="21" customFormat="true" ht="15" hidden="false" customHeight="true" outlineLevel="0" collapsed="false">
      <c r="A36" s="34" t="n">
        <f aca="false">A35+1</f>
        <v>30</v>
      </c>
      <c r="B36" s="33" t="s">
        <v>73</v>
      </c>
      <c r="C36" s="22" t="s">
        <v>74</v>
      </c>
      <c r="D36" s="23"/>
      <c r="E36" s="24" t="s">
        <v>72</v>
      </c>
      <c r="F36" s="25" t="n">
        <f aca="false">I36*20</f>
        <v>21.8</v>
      </c>
      <c r="G36" s="38"/>
      <c r="H36" s="26" t="n">
        <f aca="false">I36*J36</f>
        <v>0</v>
      </c>
      <c r="I36" s="38" t="n">
        <f aca="false">I35</f>
        <v>1.09</v>
      </c>
      <c r="J36" s="26" t="n">
        <f aca="false">G36*20</f>
        <v>0</v>
      </c>
    </row>
    <row r="37" s="21" customFormat="true" ht="15" hidden="false" customHeight="true" outlineLevel="0" collapsed="false">
      <c r="A37" s="34" t="n">
        <f aca="false">A36+1</f>
        <v>31</v>
      </c>
      <c r="B37" s="33" t="s">
        <v>75</v>
      </c>
      <c r="C37" s="22" t="s">
        <v>76</v>
      </c>
      <c r="D37" s="23"/>
      <c r="E37" s="24" t="s">
        <v>72</v>
      </c>
      <c r="F37" s="25" t="n">
        <f aca="false">I37*20</f>
        <v>21.8</v>
      </c>
      <c r="G37" s="38"/>
      <c r="H37" s="26" t="n">
        <f aca="false">I37*J37</f>
        <v>0</v>
      </c>
      <c r="I37" s="38" t="n">
        <f aca="false">I36</f>
        <v>1.09</v>
      </c>
      <c r="J37" s="26" t="n">
        <f aca="false">G37*20</f>
        <v>0</v>
      </c>
    </row>
    <row r="38" s="21" customFormat="true" ht="15" hidden="false" customHeight="true" outlineLevel="0" collapsed="false">
      <c r="A38" s="34" t="n">
        <f aca="false">A37+1</f>
        <v>32</v>
      </c>
      <c r="B38" s="33" t="s">
        <v>77</v>
      </c>
      <c r="C38" s="22" t="s">
        <v>78</v>
      </c>
      <c r="D38" s="23"/>
      <c r="E38" s="24" t="s">
        <v>72</v>
      </c>
      <c r="F38" s="25" t="n">
        <f aca="false">I38*20</f>
        <v>21.8</v>
      </c>
      <c r="G38" s="38"/>
      <c r="H38" s="26" t="n">
        <f aca="false">I38*J38</f>
        <v>0</v>
      </c>
      <c r="I38" s="38" t="n">
        <f aca="false">I37</f>
        <v>1.09</v>
      </c>
      <c r="J38" s="26" t="n">
        <f aca="false">G38*20</f>
        <v>0</v>
      </c>
    </row>
    <row r="39" s="21" customFormat="true" ht="15" hidden="false" customHeight="true" outlineLevel="0" collapsed="false">
      <c r="A39" s="34" t="n">
        <f aca="false">A38+1</f>
        <v>33</v>
      </c>
      <c r="B39" s="39" t="s">
        <v>79</v>
      </c>
      <c r="C39" s="22" t="s">
        <v>80</v>
      </c>
      <c r="D39" s="23"/>
      <c r="E39" s="24" t="s">
        <v>81</v>
      </c>
      <c r="F39" s="25" t="n">
        <f aca="false">I39*50</f>
        <v>29</v>
      </c>
      <c r="G39" s="25"/>
      <c r="H39" s="26" t="n">
        <f aca="false">I39*J39</f>
        <v>0</v>
      </c>
      <c r="I39" s="25" t="n">
        <v>0.58</v>
      </c>
      <c r="J39" s="26" t="n">
        <f aca="false">G39*50</f>
        <v>0</v>
      </c>
    </row>
    <row r="40" s="21" customFormat="true" ht="15" hidden="false" customHeight="true" outlineLevel="0" collapsed="false">
      <c r="A40" s="34" t="n">
        <f aca="false">A39+1</f>
        <v>34</v>
      </c>
      <c r="B40" s="39" t="s">
        <v>82</v>
      </c>
      <c r="C40" s="22" t="s">
        <v>83</v>
      </c>
      <c r="D40" s="23"/>
      <c r="E40" s="24" t="s">
        <v>81</v>
      </c>
      <c r="F40" s="25" t="n">
        <f aca="false">I40*50</f>
        <v>29</v>
      </c>
      <c r="G40" s="25"/>
      <c r="H40" s="26" t="n">
        <f aca="false">I40*J40</f>
        <v>0</v>
      </c>
      <c r="I40" s="25" t="n">
        <v>0.58</v>
      </c>
      <c r="J40" s="26" t="n">
        <f aca="false">G40*50</f>
        <v>0</v>
      </c>
    </row>
    <row r="41" s="21" customFormat="true" ht="15" hidden="false" customHeight="true" outlineLevel="0" collapsed="false">
      <c r="A41" s="34" t="n">
        <f aca="false">A40+1</f>
        <v>35</v>
      </c>
      <c r="B41" s="39" t="s">
        <v>84</v>
      </c>
      <c r="C41" s="22" t="s">
        <v>85</v>
      </c>
      <c r="D41" s="23"/>
      <c r="E41" s="24" t="s">
        <v>81</v>
      </c>
      <c r="F41" s="25" t="n">
        <f aca="false">I41*50</f>
        <v>29</v>
      </c>
      <c r="G41" s="25"/>
      <c r="H41" s="26" t="n">
        <f aca="false">I41*J41</f>
        <v>0</v>
      </c>
      <c r="I41" s="25" t="n">
        <v>0.58</v>
      </c>
      <c r="J41" s="26" t="n">
        <f aca="false">G41*50</f>
        <v>0</v>
      </c>
    </row>
    <row r="42" s="21" customFormat="true" ht="15" hidden="false" customHeight="true" outlineLevel="0" collapsed="false">
      <c r="A42" s="34" t="n">
        <f aca="false">A41+1</f>
        <v>36</v>
      </c>
      <c r="B42" s="39" t="s">
        <v>86</v>
      </c>
      <c r="C42" s="22" t="s">
        <v>87</v>
      </c>
      <c r="D42" s="23"/>
      <c r="E42" s="24" t="s">
        <v>81</v>
      </c>
      <c r="F42" s="25" t="n">
        <f aca="false">I42*50</f>
        <v>29</v>
      </c>
      <c r="G42" s="25"/>
      <c r="H42" s="26" t="n">
        <f aca="false">I42*J42</f>
        <v>0</v>
      </c>
      <c r="I42" s="25" t="n">
        <v>0.58</v>
      </c>
      <c r="J42" s="26" t="n">
        <f aca="false">G42*50</f>
        <v>0</v>
      </c>
    </row>
    <row r="43" s="21" customFormat="true" ht="15" hidden="false" customHeight="true" outlineLevel="0" collapsed="false">
      <c r="A43" s="34" t="n">
        <f aca="false">A42+1</f>
        <v>37</v>
      </c>
      <c r="B43" s="33" t="s">
        <v>88</v>
      </c>
      <c r="C43" s="22" t="s">
        <v>89</v>
      </c>
      <c r="D43" s="23"/>
      <c r="E43" s="24" t="s">
        <v>90</v>
      </c>
      <c r="F43" s="25" t="n">
        <v>42.75</v>
      </c>
      <c r="G43" s="38"/>
      <c r="H43" s="26" t="n">
        <f aca="false">F43*G43</f>
        <v>0</v>
      </c>
      <c r="I43" s="38" t="n">
        <f aca="false">I35*45</f>
        <v>49.05</v>
      </c>
      <c r="J43" s="40" t="n">
        <f aca="false">G43</f>
        <v>0</v>
      </c>
    </row>
    <row r="44" s="21" customFormat="true" ht="15" hidden="false" customHeight="true" outlineLevel="0" collapsed="false">
      <c r="A44" s="34" t="n">
        <f aca="false">A43+1</f>
        <v>38</v>
      </c>
      <c r="B44" s="33" t="s">
        <v>91</v>
      </c>
      <c r="C44" s="22" t="s">
        <v>92</v>
      </c>
      <c r="D44" s="23"/>
      <c r="E44" s="24" t="s">
        <v>90</v>
      </c>
      <c r="F44" s="25" t="n">
        <v>42.75</v>
      </c>
      <c r="G44" s="38"/>
      <c r="H44" s="26" t="n">
        <f aca="false">F44*G44</f>
        <v>0</v>
      </c>
      <c r="I44" s="38" t="n">
        <f aca="false">I35*45</f>
        <v>49.05</v>
      </c>
      <c r="J44" s="40" t="n">
        <f aca="false">G44</f>
        <v>0</v>
      </c>
    </row>
    <row r="45" s="21" customFormat="true" ht="15" hidden="false" customHeight="true" outlineLevel="0" collapsed="false">
      <c r="A45" s="34" t="n">
        <f aca="false">A44+1</f>
        <v>39</v>
      </c>
      <c r="B45" s="33" t="s">
        <v>93</v>
      </c>
      <c r="C45" s="22" t="s">
        <v>94</v>
      </c>
      <c r="D45" s="23"/>
      <c r="E45" s="24" t="s">
        <v>90</v>
      </c>
      <c r="F45" s="25" t="n">
        <v>42.75</v>
      </c>
      <c r="G45" s="38"/>
      <c r="H45" s="26" t="n">
        <f aca="false">F45*G45</f>
        <v>0</v>
      </c>
      <c r="I45" s="38" t="n">
        <f aca="false">I35*45</f>
        <v>49.05</v>
      </c>
      <c r="J45" s="40" t="n">
        <f aca="false">G45</f>
        <v>0</v>
      </c>
    </row>
    <row r="46" customFormat="false" ht="15" hidden="false" customHeight="true" outlineLevel="0" collapsed="false">
      <c r="A46" s="18" t="s">
        <v>95</v>
      </c>
      <c r="B46" s="18"/>
      <c r="C46" s="18"/>
      <c r="D46" s="18"/>
      <c r="E46" s="18"/>
      <c r="F46" s="41"/>
      <c r="G46" s="41"/>
      <c r="H46" s="41"/>
      <c r="I46" s="41"/>
      <c r="J46" s="41"/>
    </row>
    <row r="47" s="21" customFormat="true" ht="15" hidden="false" customHeight="true" outlineLevel="0" collapsed="false">
      <c r="A47" s="34" t="n">
        <v>40</v>
      </c>
      <c r="B47" s="42" t="s">
        <v>96</v>
      </c>
      <c r="C47" s="43" t="s">
        <v>97</v>
      </c>
      <c r="D47" s="44"/>
      <c r="E47" s="45" t="s">
        <v>72</v>
      </c>
      <c r="F47" s="46" t="n">
        <f aca="false">I47*20</f>
        <v>25.2</v>
      </c>
      <c r="G47" s="38"/>
      <c r="H47" s="26" t="n">
        <f aca="false">I47*J47</f>
        <v>0</v>
      </c>
      <c r="I47" s="38" t="n">
        <v>1.26</v>
      </c>
      <c r="J47" s="26" t="n">
        <f aca="false">G47*20</f>
        <v>0</v>
      </c>
    </row>
    <row r="48" s="21" customFormat="true" ht="15" hidden="false" customHeight="true" outlineLevel="0" collapsed="false">
      <c r="A48" s="34" t="n">
        <f aca="false">A47+1</f>
        <v>41</v>
      </c>
      <c r="B48" s="42" t="s">
        <v>98</v>
      </c>
      <c r="C48" s="43" t="s">
        <v>99</v>
      </c>
      <c r="D48" s="44"/>
      <c r="E48" s="45" t="s">
        <v>72</v>
      </c>
      <c r="F48" s="46" t="n">
        <f aca="false">I48*20</f>
        <v>25.2</v>
      </c>
      <c r="G48" s="38"/>
      <c r="H48" s="26" t="n">
        <f aca="false">I48*J48</f>
        <v>0</v>
      </c>
      <c r="I48" s="38" t="n">
        <f aca="false">I47</f>
        <v>1.26</v>
      </c>
      <c r="J48" s="26" t="n">
        <f aca="false">G48*20</f>
        <v>0</v>
      </c>
    </row>
    <row r="49" s="21" customFormat="true" ht="15" hidden="false" customHeight="true" outlineLevel="0" collapsed="false">
      <c r="A49" s="34" t="n">
        <f aca="false">A48+1</f>
        <v>42</v>
      </c>
      <c r="B49" s="42" t="s">
        <v>100</v>
      </c>
      <c r="C49" s="43" t="s">
        <v>101</v>
      </c>
      <c r="D49" s="44"/>
      <c r="E49" s="45" t="s">
        <v>72</v>
      </c>
      <c r="F49" s="46" t="n">
        <f aca="false">I49*20</f>
        <v>25.2</v>
      </c>
      <c r="G49" s="38"/>
      <c r="H49" s="26" t="n">
        <f aca="false">I49*J49</f>
        <v>0</v>
      </c>
      <c r="I49" s="38" t="n">
        <f aca="false">I47</f>
        <v>1.26</v>
      </c>
      <c r="J49" s="26" t="n">
        <f aca="false">G49*20</f>
        <v>0</v>
      </c>
    </row>
    <row r="50" s="21" customFormat="true" ht="15" hidden="false" customHeight="true" outlineLevel="0" collapsed="false">
      <c r="A50" s="34" t="n">
        <f aca="false">A49+1</f>
        <v>43</v>
      </c>
      <c r="B50" s="45" t="s">
        <v>102</v>
      </c>
      <c r="C50" s="43" t="s">
        <v>103</v>
      </c>
      <c r="D50" s="44"/>
      <c r="E50" s="45" t="s">
        <v>81</v>
      </c>
      <c r="F50" s="46" t="n">
        <f aca="false">I50*50</f>
        <v>34.5</v>
      </c>
      <c r="G50" s="38"/>
      <c r="H50" s="26" t="n">
        <f aca="false">I50*J50</f>
        <v>0</v>
      </c>
      <c r="I50" s="25" t="n">
        <v>0.69</v>
      </c>
      <c r="J50" s="40" t="n">
        <f aca="false">G50*50</f>
        <v>0</v>
      </c>
    </row>
    <row r="51" s="21" customFormat="true" ht="15" hidden="false" customHeight="true" outlineLevel="0" collapsed="false">
      <c r="A51" s="34" t="n">
        <f aca="false">A50+1</f>
        <v>44</v>
      </c>
      <c r="B51" s="21" t="s">
        <v>104</v>
      </c>
      <c r="C51" s="43" t="s">
        <v>105</v>
      </c>
      <c r="D51" s="44"/>
      <c r="E51" s="45" t="s">
        <v>81</v>
      </c>
      <c r="F51" s="46" t="n">
        <f aca="false">I51*50</f>
        <v>34.5</v>
      </c>
      <c r="G51" s="38"/>
      <c r="H51" s="26" t="n">
        <f aca="false">I51*J51</f>
        <v>0</v>
      </c>
      <c r="I51" s="25" t="n">
        <v>0.69</v>
      </c>
      <c r="J51" s="40" t="n">
        <f aca="false">G51*50</f>
        <v>0</v>
      </c>
    </row>
    <row r="52" customFormat="false" ht="15" hidden="false" customHeight="true" outlineLevel="0" collapsed="false">
      <c r="A52" s="34" t="n">
        <f aca="false">A51+1</f>
        <v>45</v>
      </c>
      <c r="B52" s="47" t="s">
        <v>106</v>
      </c>
      <c r="C52" s="48" t="s">
        <v>107</v>
      </c>
      <c r="D52" s="49"/>
      <c r="E52" s="47" t="s">
        <v>81</v>
      </c>
      <c r="F52" s="50" t="n">
        <f aca="false">I52*50</f>
        <v>34.5</v>
      </c>
      <c r="G52" s="51"/>
      <c r="H52" s="26" t="n">
        <f aca="false">I52*J52</f>
        <v>0</v>
      </c>
      <c r="I52" s="25" t="n">
        <v>0.69</v>
      </c>
      <c r="J52" s="40" t="n">
        <f aca="false">G52*50</f>
        <v>0</v>
      </c>
    </row>
    <row r="53" customFormat="false" ht="15" hidden="false" customHeight="true" outlineLevel="0" collapsed="false">
      <c r="A53" s="34" t="n">
        <f aca="false">A52+1</f>
        <v>46</v>
      </c>
      <c r="B53" s="52" t="s">
        <v>108</v>
      </c>
      <c r="C53" s="48" t="s">
        <v>109</v>
      </c>
      <c r="D53" s="49"/>
      <c r="E53" s="47" t="s">
        <v>90</v>
      </c>
      <c r="F53" s="50" t="n">
        <f aca="false">1.09*45</f>
        <v>49.05</v>
      </c>
      <c r="G53" s="51"/>
      <c r="H53" s="26" t="n">
        <f aca="false">I53*J53</f>
        <v>0</v>
      </c>
      <c r="I53" s="38" t="n">
        <f aca="false">I47*45</f>
        <v>56.7</v>
      </c>
      <c r="J53" s="40" t="n">
        <f aca="false">G53</f>
        <v>0</v>
      </c>
    </row>
    <row r="54" customFormat="false" ht="15" hidden="false" customHeight="true" outlineLevel="0" collapsed="false">
      <c r="A54" s="34" t="n">
        <f aca="false">A53+1</f>
        <v>47</v>
      </c>
      <c r="B54" s="52" t="s">
        <v>110</v>
      </c>
      <c r="C54" s="48" t="s">
        <v>111</v>
      </c>
      <c r="D54" s="49"/>
      <c r="E54" s="47" t="s">
        <v>90</v>
      </c>
      <c r="F54" s="50" t="n">
        <v>49.05</v>
      </c>
      <c r="G54" s="51"/>
      <c r="H54" s="26" t="n">
        <f aca="false">I54*J54</f>
        <v>0</v>
      </c>
      <c r="I54" s="38" t="n">
        <f aca="false">I47*45</f>
        <v>56.7</v>
      </c>
      <c r="J54" s="40" t="n">
        <f aca="false">G54</f>
        <v>0</v>
      </c>
    </row>
    <row r="55" customFormat="false" ht="15" hidden="false" customHeight="true" outlineLevel="0" collapsed="false">
      <c r="A55" s="34" t="n">
        <f aca="false">A54+1</f>
        <v>48</v>
      </c>
      <c r="B55" s="52" t="s">
        <v>112</v>
      </c>
      <c r="C55" s="48" t="s">
        <v>113</v>
      </c>
      <c r="D55" s="49"/>
      <c r="E55" s="47" t="s">
        <v>90</v>
      </c>
      <c r="F55" s="50" t="n">
        <v>49.05</v>
      </c>
      <c r="G55" s="51"/>
      <c r="H55" s="26" t="n">
        <f aca="false">I55*J55</f>
        <v>0</v>
      </c>
      <c r="I55" s="38" t="n">
        <f aca="false">I47*45</f>
        <v>56.7</v>
      </c>
      <c r="J55" s="40" t="n">
        <f aca="false">G55</f>
        <v>0</v>
      </c>
    </row>
    <row r="56" customFormat="false" ht="15" hidden="false" customHeight="true" outlineLevel="0" collapsed="false">
      <c r="A56" s="18" t="s">
        <v>114</v>
      </c>
      <c r="B56" s="18"/>
      <c r="C56" s="18"/>
      <c r="D56" s="18"/>
      <c r="E56" s="18"/>
      <c r="F56" s="31"/>
      <c r="G56" s="31"/>
      <c r="H56" s="31"/>
      <c r="I56" s="31"/>
      <c r="J56" s="31"/>
    </row>
    <row r="57" s="21" customFormat="true" ht="15" hidden="false" customHeight="true" outlineLevel="0" collapsed="false">
      <c r="A57" s="34" t="n">
        <f aca="false">A55+1</f>
        <v>49</v>
      </c>
      <c r="B57" s="53" t="s">
        <v>115</v>
      </c>
      <c r="C57" s="43" t="s">
        <v>116</v>
      </c>
      <c r="D57" s="44"/>
      <c r="E57" s="45" t="s">
        <v>18</v>
      </c>
      <c r="F57" s="46" t="n">
        <f aca="false">I57*10</f>
        <v>11.4</v>
      </c>
      <c r="G57" s="38"/>
      <c r="H57" s="26" t="n">
        <f aca="false">F57*G57</f>
        <v>0</v>
      </c>
      <c r="I57" s="38" t="n">
        <v>1.14</v>
      </c>
      <c r="J57" s="26" t="n">
        <f aca="false">G57*10</f>
        <v>0</v>
      </c>
    </row>
    <row r="58" s="21" customFormat="true" ht="15" hidden="false" customHeight="true" outlineLevel="0" collapsed="false">
      <c r="A58" s="34" t="n">
        <f aca="false">A57+1</f>
        <v>50</v>
      </c>
      <c r="B58" s="53" t="s">
        <v>117</v>
      </c>
      <c r="C58" s="43" t="s">
        <v>118</v>
      </c>
      <c r="D58" s="44"/>
      <c r="E58" s="45" t="s">
        <v>119</v>
      </c>
      <c r="F58" s="46" t="n">
        <f aca="false">I58*10</f>
        <v>11.4</v>
      </c>
      <c r="G58" s="38"/>
      <c r="H58" s="26" t="n">
        <f aca="false">F58*G58</f>
        <v>0</v>
      </c>
      <c r="I58" s="38" t="n">
        <f aca="false">I57</f>
        <v>1.14</v>
      </c>
      <c r="J58" s="26" t="n">
        <f aca="false">G58*10</f>
        <v>0</v>
      </c>
    </row>
    <row r="59" s="21" customFormat="true" ht="15" hidden="false" customHeight="true" outlineLevel="0" collapsed="false">
      <c r="A59" s="34" t="n">
        <f aca="false">A58+1</f>
        <v>51</v>
      </c>
      <c r="B59" s="53" t="s">
        <v>120</v>
      </c>
      <c r="C59" s="43" t="s">
        <v>121</v>
      </c>
      <c r="D59" s="44"/>
      <c r="E59" s="45" t="s">
        <v>18</v>
      </c>
      <c r="F59" s="46" t="n">
        <f aca="false">I59*10</f>
        <v>11.4</v>
      </c>
      <c r="G59" s="38"/>
      <c r="H59" s="26" t="n">
        <f aca="false">F59*G59</f>
        <v>0</v>
      </c>
      <c r="I59" s="38" t="n">
        <f aca="false">I58</f>
        <v>1.14</v>
      </c>
      <c r="J59" s="26" t="n">
        <f aca="false">G59*10</f>
        <v>0</v>
      </c>
    </row>
    <row r="60" s="21" customFormat="true" ht="15" hidden="false" customHeight="true" outlineLevel="0" collapsed="false">
      <c r="A60" s="34" t="n">
        <f aca="false">A59+1</f>
        <v>52</v>
      </c>
      <c r="B60" s="53" t="s">
        <v>122</v>
      </c>
      <c r="C60" s="43" t="s">
        <v>123</v>
      </c>
      <c r="D60" s="44"/>
      <c r="E60" s="45" t="s">
        <v>119</v>
      </c>
      <c r="F60" s="46" t="n">
        <f aca="false">I60*10</f>
        <v>11.4</v>
      </c>
      <c r="G60" s="38"/>
      <c r="H60" s="26" t="n">
        <f aca="false">F60*G60</f>
        <v>0</v>
      </c>
      <c r="I60" s="38" t="n">
        <f aca="false">I59</f>
        <v>1.14</v>
      </c>
      <c r="J60" s="26" t="n">
        <f aca="false">G60*10</f>
        <v>0</v>
      </c>
    </row>
    <row r="61" s="21" customFormat="true" ht="15" hidden="false" customHeight="true" outlineLevel="0" collapsed="false">
      <c r="A61" s="34" t="n">
        <f aca="false">A60+1</f>
        <v>53</v>
      </c>
      <c r="B61" s="33" t="s">
        <v>124</v>
      </c>
      <c r="C61" s="43" t="s">
        <v>125</v>
      </c>
      <c r="D61" s="44"/>
      <c r="E61" s="45" t="s">
        <v>18</v>
      </c>
      <c r="F61" s="46" t="n">
        <f aca="false">I61*10</f>
        <v>7.9</v>
      </c>
      <c r="G61" s="38"/>
      <c r="H61" s="26" t="n">
        <f aca="false">F61*G61</f>
        <v>0</v>
      </c>
      <c r="I61" s="38" t="n">
        <f aca="false">0.79</f>
        <v>0.79</v>
      </c>
      <c r="J61" s="26" t="n">
        <f aca="false">G61*10</f>
        <v>0</v>
      </c>
    </row>
    <row r="62" customFormat="false" ht="15" hidden="false" customHeight="true" outlineLevel="0" collapsed="false">
      <c r="A62" s="34" t="n">
        <f aca="false">A61+1</f>
        <v>54</v>
      </c>
      <c r="B62" s="54" t="s">
        <v>126</v>
      </c>
      <c r="C62" s="55" t="s">
        <v>127</v>
      </c>
      <c r="D62" s="56"/>
      <c r="E62" s="57" t="s">
        <v>119</v>
      </c>
      <c r="F62" s="58" t="n">
        <f aca="false">I62*10</f>
        <v>7.9</v>
      </c>
      <c r="G62" s="59"/>
      <c r="H62" s="60" t="n">
        <f aca="false">F62*G62</f>
        <v>0</v>
      </c>
      <c r="I62" s="59" t="n">
        <v>0.79</v>
      </c>
      <c r="J62" s="60" t="n">
        <f aca="false">G62*10</f>
        <v>0</v>
      </c>
    </row>
    <row r="63" customFormat="false" ht="17.25" hidden="false" customHeight="true" outlineLevel="0" collapsed="false">
      <c r="A63" s="34" t="n">
        <f aca="false">A62+1</f>
        <v>55</v>
      </c>
      <c r="B63" s="35" t="s">
        <v>128</v>
      </c>
      <c r="C63" s="48" t="s">
        <v>129</v>
      </c>
      <c r="D63" s="49"/>
      <c r="E63" s="47" t="s">
        <v>18</v>
      </c>
      <c r="F63" s="46" t="n">
        <f aca="false">I63*10</f>
        <v>7.9</v>
      </c>
      <c r="G63" s="38"/>
      <c r="H63" s="26" t="n">
        <f aca="false">F63*G63</f>
        <v>0</v>
      </c>
      <c r="I63" s="38" t="n">
        <v>0.79</v>
      </c>
      <c r="J63" s="26" t="n">
        <f aca="false">G63*10</f>
        <v>0</v>
      </c>
    </row>
    <row r="64" customFormat="false" ht="15" hidden="false" customHeight="true" outlineLevel="0" collapsed="false">
      <c r="A64" s="34" t="n">
        <f aca="false">A63+1</f>
        <v>56</v>
      </c>
      <c r="B64" s="54" t="s">
        <v>130</v>
      </c>
      <c r="C64" s="55" t="s">
        <v>131</v>
      </c>
      <c r="D64" s="56"/>
      <c r="E64" s="57" t="s">
        <v>119</v>
      </c>
      <c r="F64" s="58" t="n">
        <f aca="false">I64*10</f>
        <v>7.9</v>
      </c>
      <c r="G64" s="59"/>
      <c r="H64" s="60" t="n">
        <f aca="false">F64*G64</f>
        <v>0</v>
      </c>
      <c r="I64" s="59" t="n">
        <v>0.79</v>
      </c>
      <c r="J64" s="60" t="n">
        <f aca="false">G64*10</f>
        <v>0</v>
      </c>
    </row>
    <row r="65" customFormat="false" ht="15" hidden="false" customHeight="true" outlineLevel="0" collapsed="false">
      <c r="A65" s="18" t="s">
        <v>132</v>
      </c>
      <c r="B65" s="18"/>
      <c r="C65" s="18"/>
      <c r="D65" s="18"/>
      <c r="E65" s="18"/>
      <c r="F65" s="31"/>
      <c r="G65" s="31"/>
      <c r="H65" s="31"/>
      <c r="I65" s="31"/>
      <c r="J65" s="31"/>
    </row>
    <row r="66" s="21" customFormat="true" ht="15" hidden="false" customHeight="true" outlineLevel="0" collapsed="false">
      <c r="A66" s="34" t="n">
        <f aca="false">A64+1</f>
        <v>57</v>
      </c>
      <c r="B66" s="61" t="s">
        <v>133</v>
      </c>
      <c r="C66" s="43" t="s">
        <v>134</v>
      </c>
      <c r="D66" s="44"/>
      <c r="E66" s="45" t="s">
        <v>18</v>
      </c>
      <c r="F66" s="46" t="n">
        <f aca="false">I66*10</f>
        <v>31.9</v>
      </c>
      <c r="G66" s="46"/>
      <c r="H66" s="26" t="n">
        <f aca="false">F66*G66</f>
        <v>0</v>
      </c>
      <c r="I66" s="46" t="n">
        <v>3.19</v>
      </c>
      <c r="J66" s="26" t="n">
        <f aca="false">G66*10</f>
        <v>0</v>
      </c>
    </row>
    <row r="67" s="21" customFormat="true" ht="15" hidden="false" customHeight="true" outlineLevel="0" collapsed="false">
      <c r="A67" s="34" t="n">
        <f aca="false">A66+1</f>
        <v>58</v>
      </c>
      <c r="B67" s="61" t="s">
        <v>135</v>
      </c>
      <c r="C67" s="43" t="s">
        <v>136</v>
      </c>
      <c r="D67" s="44"/>
      <c r="E67" s="45" t="s">
        <v>18</v>
      </c>
      <c r="F67" s="46" t="n">
        <f aca="false">I67*10</f>
        <v>31.9</v>
      </c>
      <c r="G67" s="46"/>
      <c r="H67" s="26" t="n">
        <f aca="false">F67*G67</f>
        <v>0</v>
      </c>
      <c r="I67" s="46" t="n">
        <f aca="false">I66</f>
        <v>3.19</v>
      </c>
      <c r="J67" s="26" t="n">
        <f aca="false">G67*10</f>
        <v>0</v>
      </c>
    </row>
    <row r="68" s="21" customFormat="true" ht="15" hidden="false" customHeight="true" outlineLevel="0" collapsed="false">
      <c r="A68" s="34" t="n">
        <f aca="false">A67+1</f>
        <v>59</v>
      </c>
      <c r="B68" s="61" t="s">
        <v>137</v>
      </c>
      <c r="C68" s="43" t="s">
        <v>138</v>
      </c>
      <c r="D68" s="44"/>
      <c r="E68" s="45" t="s">
        <v>18</v>
      </c>
      <c r="F68" s="46" t="n">
        <f aca="false">I68*10</f>
        <v>31.9</v>
      </c>
      <c r="G68" s="46"/>
      <c r="H68" s="26" t="n">
        <f aca="false">F68*G68</f>
        <v>0</v>
      </c>
      <c r="I68" s="46" t="n">
        <f aca="false">I67</f>
        <v>3.19</v>
      </c>
      <c r="J68" s="26" t="n">
        <f aca="false">G68*10</f>
        <v>0</v>
      </c>
    </row>
    <row r="69" s="21" customFormat="true" ht="15" hidden="false" customHeight="true" outlineLevel="0" collapsed="false">
      <c r="A69" s="34" t="n">
        <f aca="false">A68+1</f>
        <v>60</v>
      </c>
      <c r="B69" s="61" t="s">
        <v>139</v>
      </c>
      <c r="C69" s="43" t="s">
        <v>140</v>
      </c>
      <c r="D69" s="44"/>
      <c r="E69" s="45" t="s">
        <v>18</v>
      </c>
      <c r="F69" s="46" t="n">
        <f aca="false">I69*10</f>
        <v>31.9</v>
      </c>
      <c r="G69" s="46"/>
      <c r="H69" s="26" t="n">
        <f aca="false">F69*G69</f>
        <v>0</v>
      </c>
      <c r="I69" s="46" t="n">
        <f aca="false">I68</f>
        <v>3.19</v>
      </c>
      <c r="J69" s="26" t="n">
        <f aca="false">G69*10</f>
        <v>0</v>
      </c>
    </row>
    <row r="70" s="21" customFormat="true" ht="15" hidden="false" customHeight="true" outlineLevel="0" collapsed="false">
      <c r="A70" s="34" t="n">
        <f aca="false">A69+1</f>
        <v>61</v>
      </c>
      <c r="B70" s="21" t="s">
        <v>141</v>
      </c>
      <c r="C70" s="43" t="s">
        <v>142</v>
      </c>
      <c r="D70" s="44"/>
      <c r="E70" s="45" t="s">
        <v>18</v>
      </c>
      <c r="F70" s="46" t="n">
        <f aca="false">I70*10</f>
        <v>18.5</v>
      </c>
      <c r="G70" s="46"/>
      <c r="H70" s="26" t="n">
        <f aca="false">F70*G70</f>
        <v>0</v>
      </c>
      <c r="I70" s="46" t="n">
        <v>1.85</v>
      </c>
      <c r="J70" s="26" t="n">
        <f aca="false">G70*10</f>
        <v>0</v>
      </c>
    </row>
    <row r="71" s="21" customFormat="true" ht="15" hidden="false" customHeight="true" outlineLevel="0" collapsed="false">
      <c r="A71" s="34" t="n">
        <f aca="false">A70+1</f>
        <v>62</v>
      </c>
      <c r="B71" s="61" t="s">
        <v>143</v>
      </c>
      <c r="C71" s="43" t="s">
        <v>144</v>
      </c>
      <c r="D71" s="44"/>
      <c r="E71" s="45" t="s">
        <v>18</v>
      </c>
      <c r="F71" s="46" t="n">
        <f aca="false">I71*10</f>
        <v>18.5</v>
      </c>
      <c r="G71" s="46"/>
      <c r="H71" s="26" t="n">
        <f aca="false">F71*G71</f>
        <v>0</v>
      </c>
      <c r="I71" s="46" t="n">
        <f aca="false">I70</f>
        <v>1.85</v>
      </c>
      <c r="J71" s="26" t="n">
        <f aca="false">G71*10</f>
        <v>0</v>
      </c>
    </row>
    <row r="72" customFormat="false" ht="15" hidden="false" customHeight="true" outlineLevel="0" collapsed="false">
      <c r="A72" s="34" t="n">
        <f aca="false">A71+1</f>
        <v>63</v>
      </c>
      <c r="B72" s="62" t="s">
        <v>145</v>
      </c>
      <c r="C72" s="48" t="s">
        <v>146</v>
      </c>
      <c r="D72" s="49"/>
      <c r="E72" s="47" t="s">
        <v>18</v>
      </c>
      <c r="F72" s="46" t="n">
        <f aca="false">I72*10</f>
        <v>18.5</v>
      </c>
      <c r="G72" s="46"/>
      <c r="H72" s="26" t="n">
        <f aca="false">F72*G72</f>
        <v>0</v>
      </c>
      <c r="I72" s="46" t="n">
        <f aca="false">I71</f>
        <v>1.85</v>
      </c>
      <c r="J72" s="26" t="n">
        <f aca="false">G72*10</f>
        <v>0</v>
      </c>
    </row>
    <row r="73" customFormat="false" ht="15" hidden="false" customHeight="true" outlineLevel="0" collapsed="false">
      <c r="A73" s="34" t="n">
        <f aca="false">A72+1</f>
        <v>64</v>
      </c>
      <c r="B73" s="62" t="s">
        <v>147</v>
      </c>
      <c r="C73" s="48" t="s">
        <v>148</v>
      </c>
      <c r="D73" s="49"/>
      <c r="E73" s="47" t="s">
        <v>18</v>
      </c>
      <c r="F73" s="46" t="n">
        <f aca="false">I73*10</f>
        <v>18.5</v>
      </c>
      <c r="G73" s="46"/>
      <c r="H73" s="26" t="n">
        <f aca="false">F73*G73</f>
        <v>0</v>
      </c>
      <c r="I73" s="46" t="n">
        <f aca="false">I72</f>
        <v>1.85</v>
      </c>
      <c r="J73" s="26" t="n">
        <f aca="false">G73*10</f>
        <v>0</v>
      </c>
    </row>
    <row r="74" customFormat="false" ht="15" hidden="false" customHeight="true" outlineLevel="0" collapsed="false">
      <c r="A74" s="18" t="s">
        <v>149</v>
      </c>
      <c r="B74" s="18"/>
      <c r="C74" s="18"/>
      <c r="D74" s="18"/>
      <c r="E74" s="18"/>
      <c r="F74" s="31"/>
      <c r="G74" s="31"/>
      <c r="H74" s="31"/>
      <c r="I74" s="31"/>
      <c r="J74" s="31"/>
    </row>
    <row r="75" customFormat="false" ht="15" hidden="false" customHeight="true" outlineLevel="0" collapsed="false">
      <c r="A75" s="34" t="n">
        <f aca="false">A73+1</f>
        <v>65</v>
      </c>
      <c r="B75" s="28" t="s">
        <v>150</v>
      </c>
      <c r="C75" s="43" t="s">
        <v>151</v>
      </c>
      <c r="D75" s="49"/>
      <c r="E75" s="63" t="s">
        <v>18</v>
      </c>
      <c r="F75" s="64" t="n">
        <f aca="false">I75*10</f>
        <v>22.9</v>
      </c>
      <c r="G75" s="64"/>
      <c r="H75" s="65" t="n">
        <f aca="false">F75*G75</f>
        <v>0</v>
      </c>
      <c r="I75" s="64" t="n">
        <v>2.29</v>
      </c>
      <c r="J75" s="66" t="n">
        <f aca="false">G75*10</f>
        <v>0</v>
      </c>
    </row>
    <row r="76" customFormat="false" ht="15" hidden="false" customHeight="true" outlineLevel="0" collapsed="false">
      <c r="A76" s="34" t="n">
        <f aca="false">A75+1</f>
        <v>66</v>
      </c>
      <c r="B76" s="28" t="s">
        <v>152</v>
      </c>
      <c r="C76" s="43" t="s">
        <v>153</v>
      </c>
      <c r="D76" s="49"/>
      <c r="E76" s="63" t="s">
        <v>18</v>
      </c>
      <c r="F76" s="64" t="n">
        <f aca="false">I76*10</f>
        <v>22.9</v>
      </c>
      <c r="G76" s="64"/>
      <c r="H76" s="65" t="n">
        <f aca="false">F76*G76</f>
        <v>0</v>
      </c>
      <c r="I76" s="64" t="n">
        <v>2.29</v>
      </c>
      <c r="J76" s="66" t="n">
        <f aca="false">G76*10</f>
        <v>0</v>
      </c>
    </row>
    <row r="77" customFormat="false" ht="15" hidden="false" customHeight="true" outlineLevel="0" collapsed="false">
      <c r="A77" s="34" t="n">
        <f aca="false">A76+1</f>
        <v>67</v>
      </c>
      <c r="B77" s="28" t="s">
        <v>154</v>
      </c>
      <c r="C77" s="43" t="s">
        <v>155</v>
      </c>
      <c r="D77" s="49"/>
      <c r="E77" s="63" t="s">
        <v>18</v>
      </c>
      <c r="F77" s="64" t="n">
        <f aca="false">I77*10</f>
        <v>22.9</v>
      </c>
      <c r="G77" s="64"/>
      <c r="H77" s="65" t="n">
        <f aca="false">F77*G77</f>
        <v>0</v>
      </c>
      <c r="I77" s="64" t="n">
        <v>2.29</v>
      </c>
      <c r="J77" s="66" t="n">
        <f aca="false">G77*10</f>
        <v>0</v>
      </c>
    </row>
    <row r="78" customFormat="false" ht="15" hidden="false" customHeight="true" outlineLevel="0" collapsed="false">
      <c r="A78" s="34" t="n">
        <f aca="false">A77+1</f>
        <v>68</v>
      </c>
      <c r="B78" s="28" t="s">
        <v>156</v>
      </c>
      <c r="C78" s="43" t="s">
        <v>157</v>
      </c>
      <c r="D78" s="49"/>
      <c r="E78" s="63" t="s">
        <v>18</v>
      </c>
      <c r="F78" s="64" t="n">
        <f aca="false">I78*10</f>
        <v>22.9</v>
      </c>
      <c r="G78" s="64"/>
      <c r="H78" s="65" t="n">
        <f aca="false">F78*G78</f>
        <v>0</v>
      </c>
      <c r="I78" s="64" t="n">
        <v>2.29</v>
      </c>
      <c r="J78" s="66" t="n">
        <f aca="false">G78*10</f>
        <v>0</v>
      </c>
    </row>
    <row r="79" customFormat="false" ht="15" hidden="false" customHeight="true" outlineLevel="0" collapsed="false">
      <c r="A79" s="34" t="n">
        <f aca="false">A78+1</f>
        <v>69</v>
      </c>
      <c r="B79" s="28" t="s">
        <v>158</v>
      </c>
      <c r="C79" s="43" t="s">
        <v>159</v>
      </c>
      <c r="D79" s="49"/>
      <c r="E79" s="63" t="s">
        <v>160</v>
      </c>
      <c r="F79" s="64" t="n">
        <f aca="false">I79</f>
        <v>123.66</v>
      </c>
      <c r="G79" s="64"/>
      <c r="H79" s="65" t="n">
        <f aca="false">F79*G79</f>
        <v>0</v>
      </c>
      <c r="I79" s="64" t="n">
        <f aca="false">I78*54</f>
        <v>123.66</v>
      </c>
      <c r="J79" s="66" t="n">
        <f aca="false">G79</f>
        <v>0</v>
      </c>
    </row>
    <row r="80" customFormat="false" ht="15" hidden="false" customHeight="true" outlineLevel="0" collapsed="false">
      <c r="A80" s="18" t="s">
        <v>161</v>
      </c>
      <c r="B80" s="18"/>
      <c r="C80" s="18"/>
      <c r="D80" s="18"/>
      <c r="E80" s="18"/>
      <c r="F80" s="31"/>
      <c r="G80" s="31"/>
      <c r="H80" s="31"/>
      <c r="I80" s="31"/>
      <c r="J80" s="31"/>
    </row>
    <row r="81" customFormat="false" ht="15" hidden="false" customHeight="true" outlineLevel="0" collapsed="false">
      <c r="A81" s="34" t="n">
        <f aca="false">A79+1</f>
        <v>70</v>
      </c>
      <c r="B81" s="28" t="s">
        <v>162</v>
      </c>
      <c r="C81" s="43" t="s">
        <v>163</v>
      </c>
      <c r="D81" s="49"/>
      <c r="E81" s="63"/>
      <c r="F81" s="64" t="n">
        <f aca="false">I81*10</f>
        <v>21.9</v>
      </c>
      <c r="G81" s="64"/>
      <c r="H81" s="65" t="n">
        <f aca="false">F81*G81</f>
        <v>0</v>
      </c>
      <c r="I81" s="64" t="n">
        <v>2.19</v>
      </c>
      <c r="J81" s="66" t="n">
        <f aca="false">G81*10</f>
        <v>0</v>
      </c>
    </row>
    <row r="82" customFormat="false" ht="15" hidden="false" customHeight="true" outlineLevel="0" collapsed="false">
      <c r="A82" s="34" t="n">
        <f aca="false">A81+1</f>
        <v>71</v>
      </c>
      <c r="B82" s="28" t="s">
        <v>164</v>
      </c>
      <c r="C82" s="43" t="s">
        <v>165</v>
      </c>
      <c r="D82" s="49"/>
      <c r="E82" s="63"/>
      <c r="F82" s="64" t="n">
        <f aca="false">I82*10</f>
        <v>21.9</v>
      </c>
      <c r="G82" s="64"/>
      <c r="H82" s="65" t="n">
        <f aca="false">F82*G82</f>
        <v>0</v>
      </c>
      <c r="I82" s="64" t="n">
        <v>2.19</v>
      </c>
      <c r="J82" s="66" t="n">
        <f aca="false">G82*10</f>
        <v>0</v>
      </c>
    </row>
    <row r="83" customFormat="false" ht="15" hidden="false" customHeight="true" outlineLevel="0" collapsed="false">
      <c r="A83" s="34" t="n">
        <f aca="false">A82+1</f>
        <v>72</v>
      </c>
      <c r="B83" s="28" t="s">
        <v>166</v>
      </c>
      <c r="C83" s="43" t="s">
        <v>167</v>
      </c>
      <c r="D83" s="49"/>
      <c r="E83" s="63"/>
      <c r="F83" s="64" t="n">
        <f aca="false">I83*10</f>
        <v>21.9</v>
      </c>
      <c r="G83" s="64"/>
      <c r="H83" s="65" t="n">
        <f aca="false">F83*G83</f>
        <v>0</v>
      </c>
      <c r="I83" s="64" t="n">
        <v>2.19</v>
      </c>
      <c r="J83" s="66" t="n">
        <f aca="false">G83*10</f>
        <v>0</v>
      </c>
    </row>
    <row r="84" customFormat="false" ht="15" hidden="false" customHeight="true" outlineLevel="0" collapsed="false">
      <c r="A84" s="34" t="n">
        <f aca="false">A83+1</f>
        <v>73</v>
      </c>
      <c r="B84" s="28" t="s">
        <v>168</v>
      </c>
      <c r="C84" s="67" t="s">
        <v>169</v>
      </c>
      <c r="D84" s="49"/>
      <c r="E84" s="63" t="s">
        <v>170</v>
      </c>
      <c r="F84" s="68" t="n">
        <f aca="false">I84</f>
        <v>12.67</v>
      </c>
      <c r="G84" s="64"/>
      <c r="H84" s="65" t="n">
        <f aca="false">F84*G84</f>
        <v>0</v>
      </c>
      <c r="I84" s="68" t="n">
        <v>12.67</v>
      </c>
      <c r="J84" s="66" t="n">
        <f aca="false">G84</f>
        <v>0</v>
      </c>
    </row>
    <row r="85" customFormat="false" ht="15" hidden="false" customHeight="true" outlineLevel="0" collapsed="false">
      <c r="A85" s="34" t="n">
        <f aca="false">A84+1</f>
        <v>74</v>
      </c>
      <c r="B85" s="28" t="s">
        <v>171</v>
      </c>
      <c r="C85" s="69" t="s">
        <v>172</v>
      </c>
      <c r="D85" s="49"/>
      <c r="E85" s="63" t="s">
        <v>160</v>
      </c>
      <c r="F85" s="70" t="n">
        <f aca="false">I85</f>
        <v>118.26</v>
      </c>
      <c r="G85" s="64"/>
      <c r="H85" s="65" t="n">
        <f aca="false">F85*G85</f>
        <v>0</v>
      </c>
      <c r="I85" s="70" t="n">
        <f aca="false">I83*54</f>
        <v>118.26</v>
      </c>
      <c r="J85" s="66" t="n">
        <f aca="false">G85</f>
        <v>0</v>
      </c>
    </row>
    <row r="86" customFormat="false" ht="15" hidden="false" customHeight="true" outlineLevel="0" collapsed="false">
      <c r="A86" s="71" t="s">
        <v>173</v>
      </c>
      <c r="B86" s="71"/>
      <c r="C86" s="71"/>
      <c r="D86" s="71"/>
      <c r="E86" s="71"/>
      <c r="F86" s="72"/>
      <c r="G86" s="72"/>
      <c r="H86" s="72"/>
      <c r="I86" s="72"/>
      <c r="J86" s="72"/>
    </row>
    <row r="87" s="21" customFormat="true" ht="15" hidden="false" customHeight="true" outlineLevel="0" collapsed="false">
      <c r="A87" s="34" t="n">
        <f aca="false">A85+1</f>
        <v>75</v>
      </c>
      <c r="B87" s="42" t="s">
        <v>174</v>
      </c>
      <c r="C87" s="43" t="s">
        <v>175</v>
      </c>
      <c r="D87" s="44"/>
      <c r="E87" s="45" t="s">
        <v>18</v>
      </c>
      <c r="F87" s="46" t="n">
        <f aca="false">I87*10</f>
        <v>35.9</v>
      </c>
      <c r="G87" s="46"/>
      <c r="H87" s="26" t="n">
        <f aca="false">G87*F87</f>
        <v>0</v>
      </c>
      <c r="I87" s="46" t="n">
        <v>3.59</v>
      </c>
      <c r="J87" s="26" t="n">
        <f aca="false">G87*10</f>
        <v>0</v>
      </c>
    </row>
    <row r="88" s="21" customFormat="true" ht="15" hidden="false" customHeight="true" outlineLevel="0" collapsed="false">
      <c r="A88" s="34" t="n">
        <f aca="false">A87+1</f>
        <v>76</v>
      </c>
      <c r="B88" s="42" t="s">
        <v>176</v>
      </c>
      <c r="C88" s="43" t="s">
        <v>177</v>
      </c>
      <c r="D88" s="44"/>
      <c r="E88" s="45" t="s">
        <v>18</v>
      </c>
      <c r="F88" s="46" t="n">
        <f aca="false">I88*10</f>
        <v>35.9</v>
      </c>
      <c r="G88" s="46"/>
      <c r="H88" s="26" t="n">
        <f aca="false">G88*F88</f>
        <v>0</v>
      </c>
      <c r="I88" s="46" t="n">
        <f aca="false">I87</f>
        <v>3.59</v>
      </c>
      <c r="J88" s="26" t="n">
        <f aca="false">G88*10</f>
        <v>0</v>
      </c>
    </row>
    <row r="89" s="21" customFormat="true" ht="15" hidden="false" customHeight="true" outlineLevel="0" collapsed="false">
      <c r="A89" s="34" t="n">
        <f aca="false">A88+1</f>
        <v>77</v>
      </c>
      <c r="B89" s="42" t="s">
        <v>178</v>
      </c>
      <c r="C89" s="43" t="s">
        <v>179</v>
      </c>
      <c r="D89" s="44"/>
      <c r="E89" s="45" t="s">
        <v>18</v>
      </c>
      <c r="F89" s="46" t="n">
        <f aca="false">I89*10</f>
        <v>35.9</v>
      </c>
      <c r="G89" s="46"/>
      <c r="H89" s="26" t="n">
        <f aca="false">G89*F89</f>
        <v>0</v>
      </c>
      <c r="I89" s="46" t="n">
        <f aca="false">I88</f>
        <v>3.59</v>
      </c>
      <c r="J89" s="26" t="n">
        <f aca="false">G89*10</f>
        <v>0</v>
      </c>
    </row>
    <row r="90" s="21" customFormat="true" ht="15" hidden="false" customHeight="true" outlineLevel="0" collapsed="false">
      <c r="A90" s="34" t="n">
        <f aca="false">A89+1</f>
        <v>78</v>
      </c>
      <c r="B90" s="42" t="s">
        <v>180</v>
      </c>
      <c r="C90" s="43" t="s">
        <v>181</v>
      </c>
      <c r="D90" s="44"/>
      <c r="E90" s="45" t="s">
        <v>18</v>
      </c>
      <c r="F90" s="46" t="n">
        <f aca="false">I90*10</f>
        <v>35.9</v>
      </c>
      <c r="G90" s="46"/>
      <c r="H90" s="26" t="n">
        <f aca="false">G90*F90</f>
        <v>0</v>
      </c>
      <c r="I90" s="46" t="n">
        <f aca="false">I89</f>
        <v>3.59</v>
      </c>
      <c r="J90" s="26" t="n">
        <f aca="false">G90*10</f>
        <v>0</v>
      </c>
    </row>
    <row r="91" s="21" customFormat="true" ht="15" hidden="false" customHeight="true" outlineLevel="0" collapsed="false">
      <c r="A91" s="34" t="n">
        <f aca="false">A90+1</f>
        <v>79</v>
      </c>
      <c r="B91" s="53" t="s">
        <v>182</v>
      </c>
      <c r="C91" s="43" t="s">
        <v>183</v>
      </c>
      <c r="D91" s="44"/>
      <c r="E91" s="45" t="s">
        <v>18</v>
      </c>
      <c r="F91" s="46" t="n">
        <f aca="false">I91*10</f>
        <v>17.2</v>
      </c>
      <c r="G91" s="46"/>
      <c r="H91" s="26" t="n">
        <f aca="false">G91*F91</f>
        <v>0</v>
      </c>
      <c r="I91" s="46" t="n">
        <v>1.72</v>
      </c>
      <c r="J91" s="26" t="n">
        <f aca="false">G91*10</f>
        <v>0</v>
      </c>
    </row>
    <row r="92" customFormat="false" ht="15" hidden="false" customHeight="true" outlineLevel="0" collapsed="false">
      <c r="A92" s="34" t="n">
        <f aca="false">A91+1</f>
        <v>80</v>
      </c>
      <c r="B92" s="73" t="s">
        <v>184</v>
      </c>
      <c r="C92" s="48" t="s">
        <v>185</v>
      </c>
      <c r="D92" s="49"/>
      <c r="E92" s="47" t="s">
        <v>18</v>
      </c>
      <c r="F92" s="46" t="n">
        <f aca="false">I92*10</f>
        <v>17.2</v>
      </c>
      <c r="G92" s="50"/>
      <c r="H92" s="26" t="n">
        <f aca="false">G92*F92</f>
        <v>0</v>
      </c>
      <c r="I92" s="46" t="n">
        <v>1.72</v>
      </c>
      <c r="J92" s="26" t="n">
        <f aca="false">G92*10</f>
        <v>0</v>
      </c>
    </row>
    <row r="93" customFormat="false" ht="15" hidden="false" customHeight="true" outlineLevel="0" collapsed="false">
      <c r="A93" s="34" t="n">
        <f aca="false">A92+1</f>
        <v>81</v>
      </c>
      <c r="B93" s="73" t="s">
        <v>186</v>
      </c>
      <c r="C93" s="48" t="s">
        <v>187</v>
      </c>
      <c r="D93" s="49"/>
      <c r="E93" s="47" t="s">
        <v>18</v>
      </c>
      <c r="F93" s="46" t="n">
        <f aca="false">I93*10</f>
        <v>17.2</v>
      </c>
      <c r="G93" s="50"/>
      <c r="H93" s="26" t="n">
        <f aca="false">G93*F93</f>
        <v>0</v>
      </c>
      <c r="I93" s="46" t="n">
        <v>1.72</v>
      </c>
      <c r="J93" s="26" t="n">
        <f aca="false">G93*10</f>
        <v>0</v>
      </c>
    </row>
    <row r="94" customFormat="false" ht="15" hidden="false" customHeight="true" outlineLevel="0" collapsed="false">
      <c r="A94" s="34" t="n">
        <f aca="false">A93+1</f>
        <v>82</v>
      </c>
      <c r="B94" s="73" t="s">
        <v>188</v>
      </c>
      <c r="C94" s="48" t="s">
        <v>189</v>
      </c>
      <c r="D94" s="49"/>
      <c r="E94" s="47" t="s">
        <v>18</v>
      </c>
      <c r="F94" s="46" t="n">
        <f aca="false">I94*10</f>
        <v>17.2</v>
      </c>
      <c r="G94" s="50"/>
      <c r="H94" s="26" t="n">
        <f aca="false">G94*F94</f>
        <v>0</v>
      </c>
      <c r="I94" s="46" t="n">
        <v>1.72</v>
      </c>
      <c r="J94" s="26" t="n">
        <f aca="false">G94*10</f>
        <v>0</v>
      </c>
    </row>
    <row r="95" customFormat="false" ht="15" hidden="false" customHeight="true" outlineLevel="0" collapsed="false">
      <c r="A95" s="71" t="s">
        <v>190</v>
      </c>
      <c r="B95" s="71"/>
      <c r="C95" s="71"/>
      <c r="D95" s="71"/>
      <c r="E95" s="71"/>
      <c r="F95" s="72"/>
      <c r="G95" s="72"/>
      <c r="H95" s="72"/>
      <c r="I95" s="72"/>
      <c r="J95" s="72"/>
    </row>
    <row r="96" s="21" customFormat="true" ht="15" hidden="false" customHeight="true" outlineLevel="0" collapsed="false">
      <c r="A96" s="34" t="n">
        <f aca="false">A94+1</f>
        <v>83</v>
      </c>
      <c r="B96" s="53" t="s">
        <v>191</v>
      </c>
      <c r="C96" s="43" t="s">
        <v>192</v>
      </c>
      <c r="D96" s="44"/>
      <c r="E96" s="45" t="s">
        <v>18</v>
      </c>
      <c r="F96" s="46" t="n">
        <f aca="false">I96*10</f>
        <v>18.9</v>
      </c>
      <c r="G96" s="46"/>
      <c r="H96" s="26" t="n">
        <f aca="false">F96*G96</f>
        <v>0</v>
      </c>
      <c r="I96" s="46" t="n">
        <v>1.89</v>
      </c>
      <c r="J96" s="26" t="n">
        <f aca="false">G96*10</f>
        <v>0</v>
      </c>
    </row>
    <row r="97" customFormat="false" ht="15" hidden="false" customHeight="true" outlineLevel="0" collapsed="false">
      <c r="A97" s="34" t="n">
        <f aca="false">A96+1</f>
        <v>84</v>
      </c>
      <c r="B97" s="73" t="s">
        <v>193</v>
      </c>
      <c r="C97" s="48" t="s">
        <v>194</v>
      </c>
      <c r="D97" s="74"/>
      <c r="E97" s="47" t="s">
        <v>18</v>
      </c>
      <c r="F97" s="46" t="n">
        <f aca="false">I97*10</f>
        <v>18.9</v>
      </c>
      <c r="G97" s="50"/>
      <c r="H97" s="26" t="n">
        <f aca="false">F97*G97</f>
        <v>0</v>
      </c>
      <c r="I97" s="46" t="n">
        <f aca="false">I96</f>
        <v>1.89</v>
      </c>
      <c r="J97" s="26" t="n">
        <f aca="false">G97*10</f>
        <v>0</v>
      </c>
    </row>
    <row r="98" customFormat="false" ht="15" hidden="false" customHeight="true" outlineLevel="0" collapsed="false">
      <c r="A98" s="34" t="n">
        <f aca="false">A97+1</f>
        <v>85</v>
      </c>
      <c r="B98" s="73" t="s">
        <v>195</v>
      </c>
      <c r="C98" s="48" t="s">
        <v>196</v>
      </c>
      <c r="D98" s="49"/>
      <c r="E98" s="47" t="s">
        <v>18</v>
      </c>
      <c r="F98" s="46" t="n">
        <f aca="false">I98*10</f>
        <v>18.9</v>
      </c>
      <c r="G98" s="50"/>
      <c r="H98" s="26" t="n">
        <f aca="false">F98*G98</f>
        <v>0</v>
      </c>
      <c r="I98" s="46" t="n">
        <f aca="false">I97</f>
        <v>1.89</v>
      </c>
      <c r="J98" s="26" t="n">
        <f aca="false">G98*10</f>
        <v>0</v>
      </c>
    </row>
    <row r="99" customFormat="false" ht="15" hidden="false" customHeight="true" outlineLevel="0" collapsed="false">
      <c r="A99" s="34" t="n">
        <f aca="false">A98+1</f>
        <v>86</v>
      </c>
      <c r="B99" s="73" t="s">
        <v>197</v>
      </c>
      <c r="C99" s="48" t="s">
        <v>198</v>
      </c>
      <c r="D99" s="49"/>
      <c r="E99" s="47" t="s">
        <v>18</v>
      </c>
      <c r="F99" s="46" t="n">
        <f aca="false">I99*10</f>
        <v>18.9</v>
      </c>
      <c r="G99" s="50"/>
      <c r="H99" s="26" t="n">
        <f aca="false">F99*G99</f>
        <v>0</v>
      </c>
      <c r="I99" s="46" t="n">
        <f aca="false">I98</f>
        <v>1.89</v>
      </c>
      <c r="J99" s="26" t="n">
        <f aca="false">G99*10</f>
        <v>0</v>
      </c>
    </row>
    <row r="100" s="21" customFormat="true" ht="15" hidden="false" customHeight="true" outlineLevel="0" collapsed="false">
      <c r="A100" s="34" t="n">
        <f aca="false">A99+1</f>
        <v>87</v>
      </c>
      <c r="B100" s="42" t="s">
        <v>199</v>
      </c>
      <c r="C100" s="43" t="s">
        <v>200</v>
      </c>
      <c r="D100" s="44"/>
      <c r="E100" s="45" t="s">
        <v>18</v>
      </c>
      <c r="F100" s="46" t="n">
        <f aca="false">I100*10</f>
        <v>9.6</v>
      </c>
      <c r="G100" s="46"/>
      <c r="H100" s="26" t="n">
        <f aca="false">F100*G100</f>
        <v>0</v>
      </c>
      <c r="I100" s="46" t="n">
        <v>0.96</v>
      </c>
      <c r="J100" s="26" t="n">
        <f aca="false">G100*10</f>
        <v>0</v>
      </c>
    </row>
    <row r="101" customFormat="false" ht="15" hidden="false" customHeight="true" outlineLevel="0" collapsed="false">
      <c r="A101" s="34" t="n">
        <f aca="false">A100+1</f>
        <v>88</v>
      </c>
      <c r="B101" s="52" t="s">
        <v>201</v>
      </c>
      <c r="C101" s="48" t="s">
        <v>202</v>
      </c>
      <c r="D101" s="49"/>
      <c r="E101" s="47" t="s">
        <v>18</v>
      </c>
      <c r="F101" s="46" t="n">
        <f aca="false">I101*10</f>
        <v>9.6</v>
      </c>
      <c r="G101" s="50"/>
      <c r="H101" s="26" t="n">
        <f aca="false">F101*G101</f>
        <v>0</v>
      </c>
      <c r="I101" s="46" t="n">
        <v>0.96</v>
      </c>
      <c r="J101" s="26" t="n">
        <f aca="false">G101*10</f>
        <v>0</v>
      </c>
    </row>
    <row r="102" customFormat="false" ht="15" hidden="false" customHeight="true" outlineLevel="0" collapsed="false">
      <c r="A102" s="34" t="n">
        <f aca="false">A101+1</f>
        <v>89</v>
      </c>
      <c r="B102" s="52" t="s">
        <v>203</v>
      </c>
      <c r="C102" s="48" t="s">
        <v>204</v>
      </c>
      <c r="D102" s="49"/>
      <c r="E102" s="47" t="s">
        <v>18</v>
      </c>
      <c r="F102" s="46" t="n">
        <f aca="false">I102*10</f>
        <v>9.6</v>
      </c>
      <c r="G102" s="50"/>
      <c r="H102" s="26" t="n">
        <f aca="false">F102*G102</f>
        <v>0</v>
      </c>
      <c r="I102" s="46" t="n">
        <v>0.96</v>
      </c>
      <c r="J102" s="26" t="n">
        <f aca="false">G102*10</f>
        <v>0</v>
      </c>
    </row>
    <row r="103" customFormat="false" ht="15" hidden="false" customHeight="true" outlineLevel="0" collapsed="false">
      <c r="A103" s="34" t="n">
        <f aca="false">A102+1</f>
        <v>90</v>
      </c>
      <c r="B103" s="52" t="s">
        <v>205</v>
      </c>
      <c r="C103" s="48" t="s">
        <v>206</v>
      </c>
      <c r="D103" s="49"/>
      <c r="E103" s="47" t="s">
        <v>18</v>
      </c>
      <c r="F103" s="46" t="n">
        <f aca="false">I103*10</f>
        <v>9.6</v>
      </c>
      <c r="G103" s="50"/>
      <c r="H103" s="26" t="n">
        <f aca="false">F103*G103</f>
        <v>0</v>
      </c>
      <c r="I103" s="46" t="n">
        <v>0.96</v>
      </c>
      <c r="J103" s="26" t="n">
        <f aca="false">G103*10</f>
        <v>0</v>
      </c>
    </row>
    <row r="104" customFormat="false" ht="15" hidden="false" customHeight="true" outlineLevel="0" collapsed="false">
      <c r="A104" s="71" t="s">
        <v>207</v>
      </c>
      <c r="B104" s="71"/>
      <c r="C104" s="71"/>
      <c r="D104" s="71"/>
      <c r="E104" s="71"/>
      <c r="F104" s="72"/>
      <c r="G104" s="72"/>
      <c r="H104" s="72"/>
      <c r="I104" s="72"/>
      <c r="J104" s="72"/>
    </row>
    <row r="105" s="21" customFormat="true" ht="15" hidden="false" customHeight="true" outlineLevel="0" collapsed="false">
      <c r="A105" s="34" t="n">
        <f aca="false">A103+1</f>
        <v>91</v>
      </c>
      <c r="B105" s="53" t="s">
        <v>208</v>
      </c>
      <c r="C105" s="43" t="s">
        <v>209</v>
      </c>
      <c r="D105" s="44"/>
      <c r="E105" s="45" t="s">
        <v>18</v>
      </c>
      <c r="F105" s="50" t="n">
        <f aca="false">I105*10</f>
        <v>11.2</v>
      </c>
      <c r="G105" s="46"/>
      <c r="H105" s="26" t="n">
        <f aca="false">G105*F105</f>
        <v>0</v>
      </c>
      <c r="I105" s="46" t="n">
        <v>1.12</v>
      </c>
      <c r="J105" s="26" t="n">
        <f aca="false">G105*10</f>
        <v>0</v>
      </c>
    </row>
    <row r="106" s="21" customFormat="true" ht="15" hidden="false" customHeight="true" outlineLevel="0" collapsed="false">
      <c r="A106" s="34" t="n">
        <f aca="false">A105+1</f>
        <v>92</v>
      </c>
      <c r="B106" s="53" t="s">
        <v>210</v>
      </c>
      <c r="C106" s="43" t="s">
        <v>211</v>
      </c>
      <c r="D106" s="44"/>
      <c r="E106" s="45" t="s">
        <v>18</v>
      </c>
      <c r="F106" s="50" t="n">
        <f aca="false">I106*10</f>
        <v>11.2</v>
      </c>
      <c r="G106" s="46"/>
      <c r="H106" s="26" t="n">
        <f aca="false">G106*F106</f>
        <v>0</v>
      </c>
      <c r="I106" s="46" t="n">
        <f aca="false">I105</f>
        <v>1.12</v>
      </c>
      <c r="J106" s="26" t="n">
        <f aca="false">G106*10</f>
        <v>0</v>
      </c>
    </row>
    <row r="107" s="21" customFormat="true" ht="15" hidden="false" customHeight="true" outlineLevel="0" collapsed="false">
      <c r="A107" s="34" t="n">
        <f aca="false">A106+1</f>
        <v>93</v>
      </c>
      <c r="B107" s="53" t="s">
        <v>212</v>
      </c>
      <c r="C107" s="43" t="s">
        <v>213</v>
      </c>
      <c r="D107" s="44"/>
      <c r="E107" s="45" t="s">
        <v>18</v>
      </c>
      <c r="F107" s="50" t="n">
        <f aca="false">I107*10</f>
        <v>11.2</v>
      </c>
      <c r="G107" s="46"/>
      <c r="H107" s="26" t="n">
        <f aca="false">G107*F107</f>
        <v>0</v>
      </c>
      <c r="I107" s="46" t="n">
        <f aca="false">I106</f>
        <v>1.12</v>
      </c>
      <c r="J107" s="26" t="n">
        <f aca="false">G107*10</f>
        <v>0</v>
      </c>
    </row>
    <row r="108" s="21" customFormat="true" ht="15" hidden="false" customHeight="true" outlineLevel="0" collapsed="false">
      <c r="A108" s="34" t="n">
        <f aca="false">A107+1</f>
        <v>94</v>
      </c>
      <c r="B108" s="53" t="s">
        <v>214</v>
      </c>
      <c r="C108" s="43" t="s">
        <v>215</v>
      </c>
      <c r="D108" s="44"/>
      <c r="E108" s="45" t="s">
        <v>18</v>
      </c>
      <c r="F108" s="50" t="n">
        <f aca="false">I108*10</f>
        <v>11.2</v>
      </c>
      <c r="G108" s="46"/>
      <c r="H108" s="26" t="n">
        <f aca="false">G108*F108</f>
        <v>0</v>
      </c>
      <c r="I108" s="46" t="n">
        <f aca="false">I107</f>
        <v>1.12</v>
      </c>
      <c r="J108" s="26" t="n">
        <f aca="false">G108*10</f>
        <v>0</v>
      </c>
    </row>
    <row r="109" s="21" customFormat="true" ht="15" hidden="false" customHeight="true" outlineLevel="0" collapsed="false">
      <c r="A109" s="34" t="n">
        <f aca="false">A108+1</f>
        <v>95</v>
      </c>
      <c r="B109" s="61" t="s">
        <v>216</v>
      </c>
      <c r="C109" s="43" t="s">
        <v>217</v>
      </c>
      <c r="D109" s="44"/>
      <c r="E109" s="45" t="s">
        <v>18</v>
      </c>
      <c r="F109" s="50" t="n">
        <f aca="false">I109*10</f>
        <v>11.2</v>
      </c>
      <c r="G109" s="46"/>
      <c r="H109" s="26" t="n">
        <f aca="false">G109*F109</f>
        <v>0</v>
      </c>
      <c r="I109" s="46" t="n">
        <f aca="false">I108</f>
        <v>1.12</v>
      </c>
      <c r="J109" s="26" t="n">
        <f aca="false">G109*10</f>
        <v>0</v>
      </c>
    </row>
    <row r="110" s="21" customFormat="true" ht="15" hidden="false" customHeight="true" outlineLevel="0" collapsed="false">
      <c r="A110" s="34" t="n">
        <f aca="false">A109+1</f>
        <v>96</v>
      </c>
      <c r="B110" s="61" t="s">
        <v>218</v>
      </c>
      <c r="C110" s="43" t="s">
        <v>219</v>
      </c>
      <c r="D110" s="44"/>
      <c r="E110" s="45" t="s">
        <v>18</v>
      </c>
      <c r="F110" s="50" t="n">
        <f aca="false">I110*10</f>
        <v>11.2</v>
      </c>
      <c r="G110" s="46"/>
      <c r="H110" s="26" t="n">
        <f aca="false">G110*F110</f>
        <v>0</v>
      </c>
      <c r="I110" s="46" t="n">
        <f aca="false">I109</f>
        <v>1.12</v>
      </c>
      <c r="J110" s="26" t="n">
        <f aca="false">G110*10</f>
        <v>0</v>
      </c>
    </row>
    <row r="111" s="21" customFormat="true" ht="15" hidden="false" customHeight="true" outlineLevel="0" collapsed="false">
      <c r="A111" s="34" t="n">
        <f aca="false">A110+1</f>
        <v>97</v>
      </c>
      <c r="B111" s="61" t="s">
        <v>220</v>
      </c>
      <c r="C111" s="43" t="s">
        <v>221</v>
      </c>
      <c r="D111" s="44"/>
      <c r="E111" s="45" t="s">
        <v>18</v>
      </c>
      <c r="F111" s="50" t="n">
        <f aca="false">I111*10</f>
        <v>11.2</v>
      </c>
      <c r="G111" s="46"/>
      <c r="H111" s="26" t="n">
        <f aca="false">G111*F111</f>
        <v>0</v>
      </c>
      <c r="I111" s="46" t="n">
        <f aca="false">I110</f>
        <v>1.12</v>
      </c>
      <c r="J111" s="26" t="n">
        <f aca="false">G111*10</f>
        <v>0</v>
      </c>
    </row>
    <row r="112" s="21" customFormat="true" ht="15" hidden="false" customHeight="true" outlineLevel="0" collapsed="false">
      <c r="A112" s="34" t="n">
        <f aca="false">A111+1</f>
        <v>98</v>
      </c>
      <c r="B112" s="61" t="s">
        <v>222</v>
      </c>
      <c r="C112" s="43" t="s">
        <v>223</v>
      </c>
      <c r="D112" s="44"/>
      <c r="E112" s="45" t="s">
        <v>18</v>
      </c>
      <c r="F112" s="50" t="n">
        <f aca="false">I112*10</f>
        <v>11.2</v>
      </c>
      <c r="G112" s="46"/>
      <c r="H112" s="26" t="n">
        <f aca="false">G112*F112</f>
        <v>0</v>
      </c>
      <c r="I112" s="46" t="n">
        <f aca="false">I111</f>
        <v>1.12</v>
      </c>
      <c r="J112" s="26" t="n">
        <f aca="false">G112*10</f>
        <v>0</v>
      </c>
    </row>
    <row r="113" s="21" customFormat="true" ht="15" hidden="false" customHeight="true" outlineLevel="0" collapsed="false">
      <c r="A113" s="34" t="n">
        <f aca="false">A112+1</f>
        <v>99</v>
      </c>
      <c r="B113" s="61" t="s">
        <v>224</v>
      </c>
      <c r="C113" s="43" t="s">
        <v>225</v>
      </c>
      <c r="D113" s="44"/>
      <c r="E113" s="45" t="s">
        <v>18</v>
      </c>
      <c r="F113" s="50" t="n">
        <f aca="false">I113*10</f>
        <v>11.2</v>
      </c>
      <c r="G113" s="46"/>
      <c r="H113" s="26" t="n">
        <f aca="false">G113*F113</f>
        <v>0</v>
      </c>
      <c r="I113" s="46" t="n">
        <f aca="false">I112</f>
        <v>1.12</v>
      </c>
      <c r="J113" s="26" t="n">
        <f aca="false">G113*10</f>
        <v>0</v>
      </c>
    </row>
    <row r="114" s="21" customFormat="true" ht="15" hidden="false" customHeight="true" outlineLevel="0" collapsed="false">
      <c r="A114" s="34" t="n">
        <f aca="false">A113+1</f>
        <v>100</v>
      </c>
      <c r="B114" s="61" t="s">
        <v>226</v>
      </c>
      <c r="C114" s="43" t="s">
        <v>227</v>
      </c>
      <c r="D114" s="44"/>
      <c r="E114" s="45" t="s">
        <v>18</v>
      </c>
      <c r="F114" s="50" t="n">
        <f aca="false">I114*10</f>
        <v>11.2</v>
      </c>
      <c r="G114" s="46"/>
      <c r="H114" s="26" t="n">
        <f aca="false">G114*F114</f>
        <v>0</v>
      </c>
      <c r="I114" s="46" t="n">
        <f aca="false">I113</f>
        <v>1.12</v>
      </c>
      <c r="J114" s="26" t="n">
        <f aca="false">G114*10</f>
        <v>0</v>
      </c>
    </row>
    <row r="115" s="21" customFormat="true" ht="15" hidden="false" customHeight="true" outlineLevel="0" collapsed="false">
      <c r="A115" s="34" t="n">
        <f aca="false">A114+1</f>
        <v>101</v>
      </c>
      <c r="B115" s="61" t="s">
        <v>228</v>
      </c>
      <c r="C115" s="43" t="s">
        <v>229</v>
      </c>
      <c r="D115" s="44"/>
      <c r="E115" s="45" t="s">
        <v>18</v>
      </c>
      <c r="F115" s="50" t="n">
        <f aca="false">I115*10</f>
        <v>11.2</v>
      </c>
      <c r="G115" s="46"/>
      <c r="H115" s="26" t="n">
        <f aca="false">G115*F115</f>
        <v>0</v>
      </c>
      <c r="I115" s="46" t="n">
        <f aca="false">I114</f>
        <v>1.12</v>
      </c>
      <c r="J115" s="26" t="n">
        <f aca="false">G115*10</f>
        <v>0</v>
      </c>
    </row>
    <row r="116" s="21" customFormat="true" ht="15" hidden="false" customHeight="true" outlineLevel="0" collapsed="false">
      <c r="A116" s="34" t="n">
        <f aca="false">A115+1</f>
        <v>102</v>
      </c>
      <c r="B116" s="61" t="s">
        <v>230</v>
      </c>
      <c r="C116" s="43" t="s">
        <v>231</v>
      </c>
      <c r="D116" s="44"/>
      <c r="E116" s="45" t="s">
        <v>18</v>
      </c>
      <c r="F116" s="50" t="n">
        <f aca="false">I116*10</f>
        <v>11.2</v>
      </c>
      <c r="G116" s="46"/>
      <c r="H116" s="26" t="n">
        <f aca="false">G116*F116</f>
        <v>0</v>
      </c>
      <c r="I116" s="46" t="n">
        <f aca="false">I115</f>
        <v>1.12</v>
      </c>
      <c r="J116" s="26" t="n">
        <f aca="false">G116*10</f>
        <v>0</v>
      </c>
    </row>
    <row r="117" s="21" customFormat="true" ht="15" hidden="false" customHeight="true" outlineLevel="0" collapsed="false">
      <c r="A117" s="34" t="n">
        <f aca="false">A116+1</f>
        <v>103</v>
      </c>
      <c r="B117" s="61" t="s">
        <v>232</v>
      </c>
      <c r="C117" s="43" t="s">
        <v>233</v>
      </c>
      <c r="D117" s="44"/>
      <c r="E117" s="45" t="s">
        <v>18</v>
      </c>
      <c r="F117" s="50" t="n">
        <f aca="false">I117*10</f>
        <v>11.2</v>
      </c>
      <c r="G117" s="46"/>
      <c r="H117" s="26" t="n">
        <f aca="false">G117*F117</f>
        <v>0</v>
      </c>
      <c r="I117" s="46" t="n">
        <f aca="false">I116</f>
        <v>1.12</v>
      </c>
      <c r="J117" s="26" t="n">
        <f aca="false">G117*10</f>
        <v>0</v>
      </c>
    </row>
    <row r="118" s="21" customFormat="true" ht="15" hidden="false" customHeight="true" outlineLevel="0" collapsed="false">
      <c r="A118" s="34" t="n">
        <f aca="false">A117+1</f>
        <v>104</v>
      </c>
      <c r="B118" s="61" t="s">
        <v>234</v>
      </c>
      <c r="C118" s="43" t="s">
        <v>235</v>
      </c>
      <c r="D118" s="44"/>
      <c r="E118" s="45" t="s">
        <v>18</v>
      </c>
      <c r="F118" s="50" t="n">
        <f aca="false">I118*10</f>
        <v>11.2</v>
      </c>
      <c r="G118" s="46"/>
      <c r="H118" s="26" t="n">
        <f aca="false">G118*F118</f>
        <v>0</v>
      </c>
      <c r="I118" s="46" t="n">
        <f aca="false">I117</f>
        <v>1.12</v>
      </c>
      <c r="J118" s="26" t="n">
        <f aca="false">G118*10</f>
        <v>0</v>
      </c>
    </row>
    <row r="119" s="21" customFormat="true" ht="15" hidden="false" customHeight="true" outlineLevel="0" collapsed="false">
      <c r="A119" s="34" t="n">
        <f aca="false">A118+1</f>
        <v>105</v>
      </c>
      <c r="B119" s="61" t="s">
        <v>236</v>
      </c>
      <c r="C119" s="43" t="s">
        <v>237</v>
      </c>
      <c r="D119" s="44"/>
      <c r="E119" s="45" t="s">
        <v>18</v>
      </c>
      <c r="F119" s="50" t="n">
        <f aca="false">I119*10</f>
        <v>11.2</v>
      </c>
      <c r="G119" s="46"/>
      <c r="H119" s="26" t="n">
        <f aca="false">G119*F119</f>
        <v>0</v>
      </c>
      <c r="I119" s="46" t="n">
        <f aca="false">I118</f>
        <v>1.12</v>
      </c>
      <c r="J119" s="26" t="n">
        <f aca="false">G119*10</f>
        <v>0</v>
      </c>
    </row>
    <row r="120" s="21" customFormat="true" ht="15" hidden="false" customHeight="true" outlineLevel="0" collapsed="false">
      <c r="A120" s="34" t="n">
        <f aca="false">A119+1</f>
        <v>106</v>
      </c>
      <c r="B120" s="61" t="s">
        <v>238</v>
      </c>
      <c r="C120" s="43" t="s">
        <v>239</v>
      </c>
      <c r="D120" s="44"/>
      <c r="E120" s="45" t="s">
        <v>18</v>
      </c>
      <c r="F120" s="50" t="n">
        <f aca="false">I120*10</f>
        <v>11.2</v>
      </c>
      <c r="G120" s="46"/>
      <c r="H120" s="26" t="n">
        <f aca="false">G120*F120</f>
        <v>0</v>
      </c>
      <c r="I120" s="46" t="n">
        <f aca="false">I119</f>
        <v>1.12</v>
      </c>
      <c r="J120" s="26" t="n">
        <f aca="false">G120*10</f>
        <v>0</v>
      </c>
    </row>
    <row r="121" s="21" customFormat="true" ht="15" hidden="false" customHeight="true" outlineLevel="0" collapsed="false">
      <c r="A121" s="34" t="n">
        <f aca="false">A120+1</f>
        <v>107</v>
      </c>
      <c r="B121" s="61" t="s">
        <v>240</v>
      </c>
      <c r="C121" s="43" t="s">
        <v>241</v>
      </c>
      <c r="D121" s="44"/>
      <c r="E121" s="45" t="s">
        <v>18</v>
      </c>
      <c r="F121" s="50" t="n">
        <f aca="false">I121*10</f>
        <v>11.2</v>
      </c>
      <c r="G121" s="46"/>
      <c r="H121" s="26" t="n">
        <f aca="false">G121*F121</f>
        <v>0</v>
      </c>
      <c r="I121" s="46" t="n">
        <f aca="false">I120</f>
        <v>1.12</v>
      </c>
      <c r="J121" s="26" t="n">
        <f aca="false">G121*10</f>
        <v>0</v>
      </c>
    </row>
    <row r="122" s="21" customFormat="true" ht="15" hidden="false" customHeight="true" outlineLevel="0" collapsed="false">
      <c r="A122" s="34" t="n">
        <f aca="false">A121+1</f>
        <v>108</v>
      </c>
      <c r="B122" s="61" t="s">
        <v>242</v>
      </c>
      <c r="C122" s="43" t="s">
        <v>243</v>
      </c>
      <c r="D122" s="44"/>
      <c r="E122" s="45" t="s">
        <v>18</v>
      </c>
      <c r="F122" s="50" t="n">
        <f aca="false">I122*10</f>
        <v>11.2</v>
      </c>
      <c r="G122" s="46"/>
      <c r="H122" s="26" t="n">
        <f aca="false">G122*F122</f>
        <v>0</v>
      </c>
      <c r="I122" s="46" t="n">
        <f aca="false">I121</f>
        <v>1.12</v>
      </c>
      <c r="J122" s="26" t="n">
        <f aca="false">G122*10</f>
        <v>0</v>
      </c>
    </row>
    <row r="123" s="21" customFormat="true" ht="15" hidden="false" customHeight="true" outlineLevel="0" collapsed="false">
      <c r="A123" s="34" t="n">
        <f aca="false">A122+1</f>
        <v>109</v>
      </c>
      <c r="B123" s="61" t="s">
        <v>244</v>
      </c>
      <c r="C123" s="43" t="s">
        <v>245</v>
      </c>
      <c r="D123" s="44"/>
      <c r="E123" s="45" t="s">
        <v>18</v>
      </c>
      <c r="F123" s="50" t="n">
        <f aca="false">I123*10</f>
        <v>11.2</v>
      </c>
      <c r="G123" s="46"/>
      <c r="H123" s="26" t="n">
        <f aca="false">G123*F123</f>
        <v>0</v>
      </c>
      <c r="I123" s="46" t="n">
        <f aca="false">I122</f>
        <v>1.12</v>
      </c>
      <c r="J123" s="26" t="n">
        <f aca="false">G123*10</f>
        <v>0</v>
      </c>
    </row>
    <row r="124" s="21" customFormat="true" ht="15" hidden="false" customHeight="true" outlineLevel="0" collapsed="false">
      <c r="A124" s="34" t="n">
        <f aca="false">A123+1</f>
        <v>110</v>
      </c>
      <c r="B124" s="42" t="s">
        <v>199</v>
      </c>
      <c r="C124" s="43" t="s">
        <v>200</v>
      </c>
      <c r="D124" s="44"/>
      <c r="E124" s="45" t="s">
        <v>18</v>
      </c>
      <c r="F124" s="50" t="n">
        <v>9.6</v>
      </c>
      <c r="G124" s="46"/>
      <c r="H124" s="26" t="n">
        <f aca="false">G124*F124</f>
        <v>0</v>
      </c>
      <c r="I124" s="46" t="n">
        <v>0.96</v>
      </c>
      <c r="J124" s="26" t="n">
        <f aca="false">G124*10</f>
        <v>0</v>
      </c>
    </row>
    <row r="125" s="21" customFormat="true" ht="15" hidden="false" customHeight="true" outlineLevel="0" collapsed="false">
      <c r="A125" s="34" t="n">
        <f aca="false">A124+1</f>
        <v>111</v>
      </c>
      <c r="B125" s="52" t="s">
        <v>201</v>
      </c>
      <c r="C125" s="43" t="s">
        <v>202</v>
      </c>
      <c r="D125" s="44"/>
      <c r="E125" s="45" t="s">
        <v>18</v>
      </c>
      <c r="F125" s="46" t="n">
        <f aca="false">I125*10</f>
        <v>9.6</v>
      </c>
      <c r="G125" s="46"/>
      <c r="H125" s="26" t="n">
        <f aca="false">G125*F125</f>
        <v>0</v>
      </c>
      <c r="I125" s="46" t="n">
        <v>0.96</v>
      </c>
      <c r="J125" s="26" t="n">
        <f aca="false">G125*10</f>
        <v>0</v>
      </c>
    </row>
    <row r="126" s="21" customFormat="true" ht="15" hidden="false" customHeight="true" outlineLevel="0" collapsed="false">
      <c r="A126" s="34" t="n">
        <f aca="false">A125+1</f>
        <v>112</v>
      </c>
      <c r="B126" s="52" t="s">
        <v>203</v>
      </c>
      <c r="C126" s="43" t="s">
        <v>204</v>
      </c>
      <c r="D126" s="44"/>
      <c r="E126" s="45" t="s">
        <v>18</v>
      </c>
      <c r="F126" s="46" t="n">
        <f aca="false">I126*10</f>
        <v>9.6</v>
      </c>
      <c r="G126" s="46"/>
      <c r="H126" s="26" t="n">
        <f aca="false">G126*F126</f>
        <v>0</v>
      </c>
      <c r="I126" s="46" t="n">
        <v>0.96</v>
      </c>
      <c r="J126" s="26" t="n">
        <f aca="false">G126*10</f>
        <v>0</v>
      </c>
    </row>
    <row r="127" s="21" customFormat="true" ht="15" hidden="false" customHeight="true" outlineLevel="0" collapsed="false">
      <c r="A127" s="34" t="n">
        <f aca="false">A126+1</f>
        <v>113</v>
      </c>
      <c r="B127" s="52" t="s">
        <v>205</v>
      </c>
      <c r="C127" s="43" t="s">
        <v>206</v>
      </c>
      <c r="D127" s="44"/>
      <c r="E127" s="45" t="s">
        <v>18</v>
      </c>
      <c r="F127" s="46" t="n">
        <f aca="false">I127*10</f>
        <v>9.6</v>
      </c>
      <c r="G127" s="46"/>
      <c r="H127" s="26" t="n">
        <f aca="false">G127*F127</f>
        <v>0</v>
      </c>
      <c r="I127" s="46" t="n">
        <v>0.96</v>
      </c>
      <c r="J127" s="26" t="n">
        <f aca="false">G127*10</f>
        <v>0</v>
      </c>
    </row>
    <row r="128" s="21" customFormat="true" ht="15" hidden="false" customHeight="true" outlineLevel="0" collapsed="false">
      <c r="A128" s="34" t="n">
        <f aca="false">A127+1</f>
        <v>114</v>
      </c>
      <c r="B128" s="53" t="s">
        <v>246</v>
      </c>
      <c r="C128" s="43" t="s">
        <v>247</v>
      </c>
      <c r="D128" s="44"/>
      <c r="E128" s="45" t="s">
        <v>248</v>
      </c>
      <c r="F128" s="46" t="n">
        <f aca="false">I128</f>
        <v>5.48</v>
      </c>
      <c r="G128" s="46"/>
      <c r="H128" s="26" t="n">
        <f aca="false">G128*F128</f>
        <v>0</v>
      </c>
      <c r="I128" s="46" t="n">
        <f aca="false">I105*4+1</f>
        <v>5.48</v>
      </c>
      <c r="J128" s="40" t="n">
        <f aca="false">G128</f>
        <v>0</v>
      </c>
    </row>
    <row r="129" s="21" customFormat="true" ht="15" hidden="false" customHeight="true" outlineLevel="0" collapsed="false">
      <c r="A129" s="34" t="n">
        <f aca="false">A128+1</f>
        <v>115</v>
      </c>
      <c r="B129" s="53" t="s">
        <v>249</v>
      </c>
      <c r="C129" s="43" t="s">
        <v>250</v>
      </c>
      <c r="D129" s="44"/>
      <c r="E129" s="45" t="s">
        <v>248</v>
      </c>
      <c r="F129" s="46" t="n">
        <f aca="false">I129</f>
        <v>54.8</v>
      </c>
      <c r="G129" s="46"/>
      <c r="H129" s="26" t="n">
        <f aca="false">G129*F129</f>
        <v>0</v>
      </c>
      <c r="I129" s="46" t="n">
        <f aca="false">I128*10</f>
        <v>54.8</v>
      </c>
      <c r="J129" s="40" t="n">
        <f aca="false">G129</f>
        <v>0</v>
      </c>
    </row>
    <row r="130" s="21" customFormat="true" ht="15" hidden="false" customHeight="true" outlineLevel="0" collapsed="false">
      <c r="A130" s="34" t="n">
        <f aca="false">A129+1</f>
        <v>116</v>
      </c>
      <c r="B130" s="53" t="s">
        <v>251</v>
      </c>
      <c r="C130" s="43" t="s">
        <v>252</v>
      </c>
      <c r="D130" s="44"/>
      <c r="E130" s="45" t="s">
        <v>253</v>
      </c>
      <c r="F130" s="46" t="n">
        <f aca="false">I130</f>
        <v>6.6</v>
      </c>
      <c r="G130" s="46"/>
      <c r="H130" s="26" t="n">
        <f aca="false">G130*F130</f>
        <v>0</v>
      </c>
      <c r="I130" s="46" t="n">
        <f aca="false">I105*5+1</f>
        <v>6.6</v>
      </c>
      <c r="J130" s="40" t="n">
        <f aca="false">G130</f>
        <v>0</v>
      </c>
    </row>
    <row r="131" s="21" customFormat="true" ht="15" hidden="false" customHeight="true" outlineLevel="0" collapsed="false">
      <c r="A131" s="34" t="n">
        <f aca="false">A130+1</f>
        <v>117</v>
      </c>
      <c r="B131" s="53" t="s">
        <v>254</v>
      </c>
      <c r="C131" s="43" t="s">
        <v>255</v>
      </c>
      <c r="D131" s="44"/>
      <c r="E131" s="45" t="s">
        <v>253</v>
      </c>
      <c r="F131" s="46" t="n">
        <f aca="false">I131</f>
        <v>6.6</v>
      </c>
      <c r="G131" s="46"/>
      <c r="H131" s="26" t="n">
        <f aca="false">G131*F131</f>
        <v>0</v>
      </c>
      <c r="I131" s="46" t="n">
        <f aca="false">I106*5+1</f>
        <v>6.6</v>
      </c>
      <c r="J131" s="40" t="n">
        <f aca="false">G131</f>
        <v>0</v>
      </c>
    </row>
    <row r="132" s="21" customFormat="true" ht="15" hidden="false" customHeight="true" outlineLevel="0" collapsed="false">
      <c r="A132" s="34" t="n">
        <f aca="false">A131+1</f>
        <v>118</v>
      </c>
      <c r="B132" s="45" t="s">
        <v>256</v>
      </c>
      <c r="C132" s="43" t="s">
        <v>257</v>
      </c>
      <c r="D132" s="44"/>
      <c r="E132" s="45" t="s">
        <v>253</v>
      </c>
      <c r="F132" s="46" t="n">
        <f aca="false">I132</f>
        <v>6.6</v>
      </c>
      <c r="G132" s="46"/>
      <c r="H132" s="26" t="n">
        <f aca="false">G132*F132</f>
        <v>0</v>
      </c>
      <c r="I132" s="46" t="n">
        <f aca="false">I107*5+1</f>
        <v>6.6</v>
      </c>
      <c r="J132" s="40" t="n">
        <f aca="false">G132</f>
        <v>0</v>
      </c>
    </row>
    <row r="133" s="21" customFormat="true" ht="15" hidden="false" customHeight="true" outlineLevel="0" collapsed="false">
      <c r="A133" s="34" t="n">
        <f aca="false">A132+1</f>
        <v>119</v>
      </c>
      <c r="B133" s="45" t="s">
        <v>258</v>
      </c>
      <c r="C133" s="43" t="s">
        <v>259</v>
      </c>
      <c r="D133" s="44"/>
      <c r="E133" s="45" t="s">
        <v>253</v>
      </c>
      <c r="F133" s="46" t="n">
        <f aca="false">I133</f>
        <v>15.55</v>
      </c>
      <c r="G133" s="46"/>
      <c r="H133" s="26" t="n">
        <f aca="false">G133*F133</f>
        <v>0</v>
      </c>
      <c r="I133" s="46" t="n">
        <f aca="false">I105*12+2.11</f>
        <v>15.55</v>
      </c>
      <c r="J133" s="40" t="n">
        <f aca="false">G133</f>
        <v>0</v>
      </c>
    </row>
    <row r="134" s="21" customFormat="true" ht="15" hidden="false" customHeight="true" outlineLevel="0" collapsed="false">
      <c r="A134" s="34" t="n">
        <f aca="false">A133+1</f>
        <v>120</v>
      </c>
      <c r="B134" s="45" t="s">
        <v>260</v>
      </c>
      <c r="C134" s="43" t="s">
        <v>261</v>
      </c>
      <c r="D134" s="44"/>
      <c r="E134" s="45" t="s">
        <v>262</v>
      </c>
      <c r="F134" s="46" t="n">
        <f aca="false">I134</f>
        <v>56</v>
      </c>
      <c r="G134" s="46"/>
      <c r="H134" s="26" t="n">
        <f aca="false">G134*F134</f>
        <v>0</v>
      </c>
      <c r="I134" s="46" t="n">
        <f aca="false">I105*50</f>
        <v>56</v>
      </c>
      <c r="J134" s="40" t="n">
        <f aca="false">G134</f>
        <v>0</v>
      </c>
    </row>
    <row r="135" s="21" customFormat="true" ht="15" hidden="false" customHeight="true" outlineLevel="0" collapsed="false">
      <c r="A135" s="34" t="n">
        <f aca="false">A134+1</f>
        <v>121</v>
      </c>
      <c r="B135" s="45" t="s">
        <v>263</v>
      </c>
      <c r="C135" s="43" t="s">
        <v>264</v>
      </c>
      <c r="D135" s="44"/>
      <c r="E135" s="45" t="s">
        <v>262</v>
      </c>
      <c r="F135" s="46" t="n">
        <f aca="false">I135</f>
        <v>56</v>
      </c>
      <c r="G135" s="46"/>
      <c r="H135" s="26" t="n">
        <f aca="false">G135*F135</f>
        <v>0</v>
      </c>
      <c r="I135" s="46" t="n">
        <f aca="false">I105*50</f>
        <v>56</v>
      </c>
      <c r="J135" s="40" t="n">
        <f aca="false">G135</f>
        <v>0</v>
      </c>
    </row>
    <row r="136" s="21" customFormat="true" ht="15" hidden="false" customHeight="true" outlineLevel="0" collapsed="false">
      <c r="A136" s="34" t="n">
        <f aca="false">A135+1</f>
        <v>122</v>
      </c>
      <c r="B136" s="21" t="s">
        <v>265</v>
      </c>
      <c r="C136" s="43" t="s">
        <v>266</v>
      </c>
      <c r="D136" s="44"/>
      <c r="E136" s="45" t="s">
        <v>262</v>
      </c>
      <c r="F136" s="46" t="n">
        <f aca="false">I136</f>
        <v>56</v>
      </c>
      <c r="G136" s="46"/>
      <c r="H136" s="26" t="n">
        <f aca="false">G136*F136</f>
        <v>0</v>
      </c>
      <c r="I136" s="46" t="n">
        <f aca="false">I105*50</f>
        <v>56</v>
      </c>
      <c r="J136" s="40" t="n">
        <f aca="false">G136</f>
        <v>0</v>
      </c>
    </row>
    <row r="137" s="21" customFormat="true" ht="15" hidden="false" customHeight="true" outlineLevel="0" collapsed="false">
      <c r="A137" s="34" t="n">
        <f aca="false">A136+1</f>
        <v>123</v>
      </c>
      <c r="B137" s="45" t="s">
        <v>267</v>
      </c>
      <c r="C137" s="43" t="s">
        <v>268</v>
      </c>
      <c r="D137" s="44"/>
      <c r="E137" s="45" t="s">
        <v>262</v>
      </c>
      <c r="F137" s="46" t="n">
        <f aca="false">I137</f>
        <v>56</v>
      </c>
      <c r="G137" s="46"/>
      <c r="H137" s="26" t="n">
        <f aca="false">G137*F137</f>
        <v>0</v>
      </c>
      <c r="I137" s="46" t="n">
        <f aca="false">I105*50</f>
        <v>56</v>
      </c>
      <c r="J137" s="40" t="n">
        <f aca="false">G137</f>
        <v>0</v>
      </c>
    </row>
    <row r="138" s="21" customFormat="true" ht="15" hidden="false" customHeight="true" outlineLevel="0" collapsed="false">
      <c r="A138" s="34" t="n">
        <f aca="false">A137+1</f>
        <v>124</v>
      </c>
      <c r="B138" s="45" t="s">
        <v>269</v>
      </c>
      <c r="C138" s="43" t="s">
        <v>270</v>
      </c>
      <c r="D138" s="44"/>
      <c r="E138" s="45" t="s">
        <v>262</v>
      </c>
      <c r="F138" s="46" t="n">
        <f aca="false">I138</f>
        <v>56</v>
      </c>
      <c r="G138" s="46"/>
      <c r="H138" s="26" t="n">
        <f aca="false">G138*F138</f>
        <v>0</v>
      </c>
      <c r="I138" s="46" t="n">
        <f aca="false">I105*50</f>
        <v>56</v>
      </c>
      <c r="J138" s="40" t="n">
        <f aca="false">G138</f>
        <v>0</v>
      </c>
    </row>
    <row r="139" s="21" customFormat="true" ht="15" hidden="false" customHeight="true" outlineLevel="0" collapsed="false">
      <c r="A139" s="34" t="n">
        <f aca="false">A138+1</f>
        <v>125</v>
      </c>
      <c r="B139" s="45" t="s">
        <v>271</v>
      </c>
      <c r="C139" s="43" t="s">
        <v>272</v>
      </c>
      <c r="D139" s="44" t="s">
        <v>273</v>
      </c>
      <c r="E139" s="45" t="s">
        <v>274</v>
      </c>
      <c r="F139" s="46" t="n">
        <f aca="false">I139</f>
        <v>100.8</v>
      </c>
      <c r="G139" s="46"/>
      <c r="H139" s="26" t="n">
        <f aca="false">G139*F139</f>
        <v>0</v>
      </c>
      <c r="I139" s="46" t="n">
        <f aca="false">I105*90</f>
        <v>100.8</v>
      </c>
      <c r="J139" s="40" t="n">
        <f aca="false">G139</f>
        <v>0</v>
      </c>
    </row>
    <row r="140" s="21" customFormat="true" ht="15" hidden="false" customHeight="true" outlineLevel="0" collapsed="false">
      <c r="A140" s="34" t="n">
        <f aca="false">A139+1</f>
        <v>126</v>
      </c>
      <c r="B140" s="75" t="s">
        <v>275</v>
      </c>
      <c r="C140" s="43" t="s">
        <v>276</v>
      </c>
      <c r="D140" s="76" t="s">
        <v>273</v>
      </c>
      <c r="E140" s="45" t="s">
        <v>274</v>
      </c>
      <c r="F140" s="46" t="n">
        <f aca="false">I140</f>
        <v>100.8</v>
      </c>
      <c r="G140" s="46"/>
      <c r="H140" s="26" t="n">
        <f aca="false">G140*F140</f>
        <v>0</v>
      </c>
      <c r="I140" s="46" t="n">
        <f aca="false">I106*90</f>
        <v>100.8</v>
      </c>
      <c r="J140" s="40" t="n">
        <f aca="false">G140</f>
        <v>0</v>
      </c>
    </row>
    <row r="141" s="21" customFormat="true" ht="15" hidden="false" customHeight="true" outlineLevel="0" collapsed="false">
      <c r="A141" s="34" t="n">
        <f aca="false">A140+1</f>
        <v>127</v>
      </c>
      <c r="B141" s="45" t="s">
        <v>277</v>
      </c>
      <c r="C141" s="77" t="s">
        <v>278</v>
      </c>
      <c r="D141" s="44" t="s">
        <v>273</v>
      </c>
      <c r="E141" s="45" t="s">
        <v>279</v>
      </c>
      <c r="F141" s="46" t="n">
        <f aca="false">I141</f>
        <v>201.6</v>
      </c>
      <c r="G141" s="78"/>
      <c r="H141" s="26" t="n">
        <f aca="false">G141*F141</f>
        <v>0</v>
      </c>
      <c r="I141" s="79" t="n">
        <f aca="false">I105*180</f>
        <v>201.6</v>
      </c>
      <c r="J141" s="40" t="n">
        <f aca="false">G141</f>
        <v>0</v>
      </c>
    </row>
    <row r="142" customFormat="false" ht="15" hidden="false" customHeight="true" outlineLevel="0" collapsed="false">
      <c r="A142" s="80" t="s">
        <v>280</v>
      </c>
      <c r="B142" s="80"/>
      <c r="C142" s="80"/>
      <c r="D142" s="80"/>
      <c r="E142" s="80"/>
      <c r="F142" s="81"/>
      <c r="G142" s="81"/>
      <c r="H142" s="81"/>
      <c r="I142" s="81"/>
      <c r="J142" s="81"/>
    </row>
    <row r="143" customFormat="false" ht="15" hidden="false" customHeight="true" outlineLevel="0" collapsed="false">
      <c r="A143" s="34" t="n">
        <f aca="false">A141+1</f>
        <v>128</v>
      </c>
      <c r="B143" s="62" t="s">
        <v>281</v>
      </c>
      <c r="C143" s="48" t="s">
        <v>282</v>
      </c>
      <c r="D143" s="49"/>
      <c r="E143" s="47" t="s">
        <v>18</v>
      </c>
      <c r="F143" s="50" t="n">
        <f aca="false">I143*10</f>
        <v>38.9</v>
      </c>
      <c r="G143" s="50"/>
      <c r="H143" s="4" t="n">
        <f aca="false">F143*G143</f>
        <v>0</v>
      </c>
      <c r="I143" s="50" t="n">
        <v>3.89</v>
      </c>
      <c r="J143" s="4" t="n">
        <f aca="false">G143*10</f>
        <v>0</v>
      </c>
    </row>
    <row r="144" customFormat="false" ht="15" hidden="false" customHeight="true" outlineLevel="0" collapsed="false">
      <c r="A144" s="34" t="n">
        <f aca="false">A143+1</f>
        <v>129</v>
      </c>
      <c r="B144" s="62" t="s">
        <v>283</v>
      </c>
      <c r="C144" s="48" t="s">
        <v>284</v>
      </c>
      <c r="D144" s="49"/>
      <c r="E144" s="47" t="s">
        <v>18</v>
      </c>
      <c r="F144" s="50" t="n">
        <f aca="false">I144*10</f>
        <v>38.9</v>
      </c>
      <c r="G144" s="50"/>
      <c r="H144" s="4" t="n">
        <f aca="false">F144*G144</f>
        <v>0</v>
      </c>
      <c r="I144" s="50" t="n">
        <f aca="false">I143</f>
        <v>3.89</v>
      </c>
      <c r="J144" s="4" t="n">
        <f aca="false">G144*10</f>
        <v>0</v>
      </c>
    </row>
    <row r="145" customFormat="false" ht="15" hidden="false" customHeight="true" outlineLevel="0" collapsed="false">
      <c r="A145" s="34" t="n">
        <f aca="false">A144+1</f>
        <v>130</v>
      </c>
      <c r="B145" s="62" t="s">
        <v>285</v>
      </c>
      <c r="C145" s="48" t="s">
        <v>286</v>
      </c>
      <c r="D145" s="49"/>
      <c r="E145" s="47" t="s">
        <v>18</v>
      </c>
      <c r="F145" s="50" t="n">
        <f aca="false">I145*10</f>
        <v>38.9</v>
      </c>
      <c r="G145" s="50"/>
      <c r="H145" s="4" t="n">
        <f aca="false">F145*G145</f>
        <v>0</v>
      </c>
      <c r="I145" s="50" t="n">
        <f aca="false">I144</f>
        <v>3.89</v>
      </c>
      <c r="J145" s="4" t="n">
        <f aca="false">G145*10</f>
        <v>0</v>
      </c>
    </row>
    <row r="146" customFormat="false" ht="15" hidden="false" customHeight="true" outlineLevel="0" collapsed="false">
      <c r="A146" s="34" t="n">
        <f aca="false">A145+1</f>
        <v>131</v>
      </c>
      <c r="B146" s="62" t="s">
        <v>287</v>
      </c>
      <c r="C146" s="48" t="s">
        <v>288</v>
      </c>
      <c r="D146" s="49"/>
      <c r="E146" s="47" t="s">
        <v>18</v>
      </c>
      <c r="F146" s="50" t="n">
        <f aca="false">I146*10</f>
        <v>38.9</v>
      </c>
      <c r="G146" s="50"/>
      <c r="H146" s="4" t="n">
        <f aca="false">F146*G146</f>
        <v>0</v>
      </c>
      <c r="I146" s="50" t="n">
        <f aca="false">I145</f>
        <v>3.89</v>
      </c>
      <c r="J146" s="4" t="n">
        <f aca="false">G146*10</f>
        <v>0</v>
      </c>
    </row>
    <row r="147" customFormat="false" ht="15" hidden="false" customHeight="true" outlineLevel="0" collapsed="false">
      <c r="A147" s="34" t="n">
        <f aca="false">A146+1</f>
        <v>132</v>
      </c>
      <c r="B147" s="82" t="s">
        <v>289</v>
      </c>
      <c r="C147" s="48" t="s">
        <v>290</v>
      </c>
      <c r="D147" s="49"/>
      <c r="E147" s="47" t="s">
        <v>18</v>
      </c>
      <c r="F147" s="50" t="n">
        <f aca="false">I147*10</f>
        <v>38.9</v>
      </c>
      <c r="G147" s="50"/>
      <c r="H147" s="4" t="n">
        <f aca="false">F147*G147</f>
        <v>0</v>
      </c>
      <c r="I147" s="50" t="n">
        <f aca="false">I146</f>
        <v>3.89</v>
      </c>
      <c r="J147" s="4" t="n">
        <f aca="false">G147*10</f>
        <v>0</v>
      </c>
    </row>
    <row r="148" customFormat="false" ht="15" hidden="false" customHeight="true" outlineLevel="0" collapsed="false">
      <c r="A148" s="34" t="n">
        <f aca="false">A147+1</f>
        <v>133</v>
      </c>
      <c r="B148" s="62" t="s">
        <v>291</v>
      </c>
      <c r="C148" s="48" t="s">
        <v>292</v>
      </c>
      <c r="D148" s="49"/>
      <c r="E148" s="47" t="s">
        <v>18</v>
      </c>
      <c r="F148" s="50" t="n">
        <f aca="false">I148*10</f>
        <v>38.9</v>
      </c>
      <c r="G148" s="50"/>
      <c r="H148" s="4" t="n">
        <f aca="false">F148*G148</f>
        <v>0</v>
      </c>
      <c r="I148" s="50" t="n">
        <f aca="false">I147</f>
        <v>3.89</v>
      </c>
      <c r="J148" s="4" t="n">
        <f aca="false">G148*10</f>
        <v>0</v>
      </c>
    </row>
    <row r="149" customFormat="false" ht="15" hidden="false" customHeight="true" outlineLevel="0" collapsed="false">
      <c r="A149" s="34" t="n">
        <f aca="false">A148+1</f>
        <v>134</v>
      </c>
      <c r="B149" s="62" t="s">
        <v>293</v>
      </c>
      <c r="C149" s="48" t="s">
        <v>294</v>
      </c>
      <c r="D149" s="49"/>
      <c r="E149" s="47" t="s">
        <v>18</v>
      </c>
      <c r="F149" s="50" t="n">
        <f aca="false">I149*10</f>
        <v>38.9</v>
      </c>
      <c r="G149" s="50"/>
      <c r="H149" s="4" t="n">
        <f aca="false">F149*G149</f>
        <v>0</v>
      </c>
      <c r="I149" s="50" t="n">
        <f aca="false">I148</f>
        <v>3.89</v>
      </c>
      <c r="J149" s="4" t="n">
        <f aca="false">G149*10</f>
        <v>0</v>
      </c>
    </row>
    <row r="150" customFormat="false" ht="15" hidden="false" customHeight="true" outlineLevel="0" collapsed="false">
      <c r="A150" s="34" t="n">
        <f aca="false">A149+1</f>
        <v>135</v>
      </c>
      <c r="B150" s="62" t="s">
        <v>295</v>
      </c>
      <c r="C150" s="48" t="s">
        <v>296</v>
      </c>
      <c r="D150" s="49"/>
      <c r="E150" s="47" t="s">
        <v>18</v>
      </c>
      <c r="F150" s="50" t="n">
        <f aca="false">I150*10</f>
        <v>38.9</v>
      </c>
      <c r="G150" s="50"/>
      <c r="H150" s="4" t="n">
        <f aca="false">F150*G150</f>
        <v>0</v>
      </c>
      <c r="I150" s="50" t="n">
        <f aca="false">I149</f>
        <v>3.89</v>
      </c>
      <c r="J150" s="4" t="n">
        <f aca="false">G150*10</f>
        <v>0</v>
      </c>
    </row>
    <row r="151" customFormat="false" ht="15" hidden="false" customHeight="true" outlineLevel="0" collapsed="false">
      <c r="A151" s="34" t="n">
        <f aca="false">A150+1</f>
        <v>136</v>
      </c>
      <c r="B151" s="62" t="s">
        <v>297</v>
      </c>
      <c r="C151" s="48" t="s">
        <v>298</v>
      </c>
      <c r="D151" s="49"/>
      <c r="E151" s="47" t="s">
        <v>18</v>
      </c>
      <c r="F151" s="50" t="n">
        <f aca="false">I151*10</f>
        <v>38.9</v>
      </c>
      <c r="G151" s="50"/>
      <c r="H151" s="4" t="n">
        <f aca="false">F151*G151</f>
        <v>0</v>
      </c>
      <c r="I151" s="50" t="n">
        <f aca="false">I150</f>
        <v>3.89</v>
      </c>
      <c r="J151" s="4" t="n">
        <f aca="false">G151*10</f>
        <v>0</v>
      </c>
    </row>
    <row r="152" customFormat="false" ht="15" hidden="false" customHeight="true" outlineLevel="0" collapsed="false">
      <c r="A152" s="34" t="n">
        <f aca="false">A151+1</f>
        <v>137</v>
      </c>
      <c r="B152" s="82" t="s">
        <v>299</v>
      </c>
      <c r="C152" s="48" t="s">
        <v>300</v>
      </c>
      <c r="D152" s="49"/>
      <c r="E152" s="47" t="s">
        <v>18</v>
      </c>
      <c r="F152" s="50" t="n">
        <f aca="false">I152*10</f>
        <v>38.9</v>
      </c>
      <c r="G152" s="50"/>
      <c r="H152" s="4" t="n">
        <f aca="false">F152*G152</f>
        <v>0</v>
      </c>
      <c r="I152" s="50" t="n">
        <f aca="false">I151</f>
        <v>3.89</v>
      </c>
      <c r="J152" s="4" t="n">
        <f aca="false">G152*10</f>
        <v>0</v>
      </c>
    </row>
    <row r="153" customFormat="false" ht="15" hidden="false" customHeight="true" outlineLevel="0" collapsed="false">
      <c r="A153" s="34" t="n">
        <f aca="false">A152+1</f>
        <v>138</v>
      </c>
      <c r="B153" s="62" t="s">
        <v>301</v>
      </c>
      <c r="C153" s="48" t="s">
        <v>302</v>
      </c>
      <c r="D153" s="49"/>
      <c r="E153" s="47" t="s">
        <v>18</v>
      </c>
      <c r="F153" s="50" t="n">
        <f aca="false">I153*10</f>
        <v>38.9</v>
      </c>
      <c r="G153" s="50"/>
      <c r="H153" s="4" t="n">
        <f aca="false">F153*G153</f>
        <v>0</v>
      </c>
      <c r="I153" s="50" t="n">
        <f aca="false">I152</f>
        <v>3.89</v>
      </c>
      <c r="J153" s="4" t="n">
        <f aca="false">G153*10</f>
        <v>0</v>
      </c>
    </row>
    <row r="154" customFormat="false" ht="15" hidden="false" customHeight="true" outlineLevel="0" collapsed="false">
      <c r="A154" s="34" t="n">
        <f aca="false">A153+1</f>
        <v>139</v>
      </c>
      <c r="B154" s="62" t="s">
        <v>303</v>
      </c>
      <c r="C154" s="48" t="s">
        <v>304</v>
      </c>
      <c r="D154" s="49"/>
      <c r="E154" s="47" t="s">
        <v>18</v>
      </c>
      <c r="F154" s="50" t="n">
        <f aca="false">I154*10</f>
        <v>38.9</v>
      </c>
      <c r="G154" s="50"/>
      <c r="H154" s="4" t="n">
        <f aca="false">F154*G154</f>
        <v>0</v>
      </c>
      <c r="I154" s="50" t="n">
        <f aca="false">I153</f>
        <v>3.89</v>
      </c>
      <c r="J154" s="4" t="n">
        <f aca="false">G154*10</f>
        <v>0</v>
      </c>
    </row>
    <row r="155" customFormat="false" ht="15" hidden="false" customHeight="true" outlineLevel="0" collapsed="false">
      <c r="A155" s="34" t="n">
        <f aca="false">A154+1</f>
        <v>140</v>
      </c>
      <c r="B155" s="62" t="s">
        <v>305</v>
      </c>
      <c r="C155" s="48" t="s">
        <v>306</v>
      </c>
      <c r="D155" s="49"/>
      <c r="E155" s="47" t="s">
        <v>18</v>
      </c>
      <c r="F155" s="50" t="n">
        <f aca="false">I155*10</f>
        <v>38.9</v>
      </c>
      <c r="G155" s="50"/>
      <c r="H155" s="4" t="n">
        <f aca="false">F155*G155</f>
        <v>0</v>
      </c>
      <c r="I155" s="50" t="n">
        <f aca="false">I154</f>
        <v>3.89</v>
      </c>
      <c r="J155" s="4" t="n">
        <f aca="false">G155*10</f>
        <v>0</v>
      </c>
    </row>
    <row r="156" customFormat="false" ht="15" hidden="false" customHeight="true" outlineLevel="0" collapsed="false">
      <c r="A156" s="34" t="n">
        <f aca="false">A155+1</f>
        <v>141</v>
      </c>
      <c r="B156" s="62" t="s">
        <v>307</v>
      </c>
      <c r="C156" s="48" t="s">
        <v>308</v>
      </c>
      <c r="D156" s="49"/>
      <c r="E156" s="47" t="s">
        <v>18</v>
      </c>
      <c r="F156" s="50" t="n">
        <f aca="false">I156*10</f>
        <v>38.9</v>
      </c>
      <c r="G156" s="50"/>
      <c r="H156" s="4" t="n">
        <f aca="false">F156*G156</f>
        <v>0</v>
      </c>
      <c r="I156" s="50" t="n">
        <f aca="false">I155</f>
        <v>3.89</v>
      </c>
      <c r="J156" s="4" t="n">
        <f aca="false">G156*10</f>
        <v>0</v>
      </c>
    </row>
    <row r="157" customFormat="false" ht="15" hidden="false" customHeight="true" outlineLevel="0" collapsed="false">
      <c r="A157" s="34" t="n">
        <f aca="false">A156+1</f>
        <v>142</v>
      </c>
      <c r="B157" s="62" t="s">
        <v>309</v>
      </c>
      <c r="C157" s="48" t="s">
        <v>310</v>
      </c>
      <c r="D157" s="49"/>
      <c r="E157" s="47" t="s">
        <v>18</v>
      </c>
      <c r="F157" s="50" t="n">
        <f aca="false">I157*10</f>
        <v>38.9</v>
      </c>
      <c r="G157" s="50"/>
      <c r="H157" s="4" t="n">
        <f aca="false">F157*G157</f>
        <v>0</v>
      </c>
      <c r="I157" s="50" t="n">
        <f aca="false">I156</f>
        <v>3.89</v>
      </c>
      <c r="J157" s="4" t="n">
        <f aca="false">G157*10</f>
        <v>0</v>
      </c>
    </row>
    <row r="158" customFormat="false" ht="15" hidden="false" customHeight="true" outlineLevel="0" collapsed="false">
      <c r="A158" s="34" t="n">
        <f aca="false">A157+1</f>
        <v>143</v>
      </c>
      <c r="B158" s="62" t="s">
        <v>311</v>
      </c>
      <c r="C158" s="48" t="s">
        <v>312</v>
      </c>
      <c r="D158" s="49"/>
      <c r="E158" s="47" t="s">
        <v>18</v>
      </c>
      <c r="F158" s="50" t="n">
        <f aca="false">I158*10</f>
        <v>38.9</v>
      </c>
      <c r="G158" s="50"/>
      <c r="H158" s="4" t="n">
        <f aca="false">F158*G158</f>
        <v>0</v>
      </c>
      <c r="I158" s="50" t="n">
        <f aca="false">I157</f>
        <v>3.89</v>
      </c>
      <c r="J158" s="4" t="n">
        <f aca="false">G158*10</f>
        <v>0</v>
      </c>
    </row>
    <row r="159" customFormat="false" ht="15" hidden="false" customHeight="true" outlineLevel="0" collapsed="false">
      <c r="A159" s="34" t="n">
        <f aca="false">A158+1</f>
        <v>144</v>
      </c>
      <c r="B159" s="62" t="s">
        <v>313</v>
      </c>
      <c r="C159" s="48" t="s">
        <v>314</v>
      </c>
      <c r="D159" s="49"/>
      <c r="E159" s="47" t="s">
        <v>18</v>
      </c>
      <c r="F159" s="50" t="n">
        <f aca="false">I159*10</f>
        <v>38.9</v>
      </c>
      <c r="G159" s="50"/>
      <c r="H159" s="4" t="n">
        <f aca="false">F159*G159</f>
        <v>0</v>
      </c>
      <c r="I159" s="50" t="n">
        <f aca="false">I158</f>
        <v>3.89</v>
      </c>
      <c r="J159" s="4" t="n">
        <f aca="false">G159*10</f>
        <v>0</v>
      </c>
    </row>
    <row r="160" customFormat="false" ht="15" hidden="false" customHeight="true" outlineLevel="0" collapsed="false">
      <c r="A160" s="34" t="n">
        <f aca="false">A159+1</f>
        <v>145</v>
      </c>
      <c r="B160" s="1" t="s">
        <v>315</v>
      </c>
      <c r="C160" s="48" t="s">
        <v>316</v>
      </c>
      <c r="D160" s="49"/>
      <c r="E160" s="47" t="s">
        <v>248</v>
      </c>
      <c r="F160" s="50" t="n">
        <f aca="false">I160</f>
        <v>21.17</v>
      </c>
      <c r="G160" s="50"/>
      <c r="H160" s="4" t="n">
        <f aca="false">F160*G160</f>
        <v>0</v>
      </c>
      <c r="I160" s="50" t="n">
        <v>21.17</v>
      </c>
      <c r="J160" s="37" t="n">
        <f aca="false">G160</f>
        <v>0</v>
      </c>
    </row>
    <row r="161" customFormat="false" ht="15" hidden="false" customHeight="true" outlineLevel="0" collapsed="false">
      <c r="A161" s="34" t="n">
        <f aca="false">A160+1</f>
        <v>146</v>
      </c>
      <c r="B161" s="62" t="s">
        <v>317</v>
      </c>
      <c r="C161" s="83" t="s">
        <v>318</v>
      </c>
      <c r="D161" s="49" t="s">
        <v>319</v>
      </c>
      <c r="E161" s="47" t="s">
        <v>160</v>
      </c>
      <c r="F161" s="50" t="n">
        <f aca="false">I161</f>
        <v>210.06</v>
      </c>
      <c r="G161" s="50"/>
      <c r="H161" s="4" t="n">
        <f aca="false">F161*G161</f>
        <v>0</v>
      </c>
      <c r="I161" s="50" t="n">
        <f aca="false">I143*54</f>
        <v>210.06</v>
      </c>
      <c r="J161" s="37" t="n">
        <f aca="false">G161</f>
        <v>0</v>
      </c>
    </row>
    <row r="162" customFormat="false" ht="15" hidden="false" customHeight="true" outlineLevel="0" collapsed="false">
      <c r="A162" s="34" t="n">
        <f aca="false">A161+1</f>
        <v>147</v>
      </c>
      <c r="B162" s="47" t="s">
        <v>320</v>
      </c>
      <c r="C162" s="83" t="s">
        <v>321</v>
      </c>
      <c r="D162" s="49" t="s">
        <v>319</v>
      </c>
      <c r="E162" s="47" t="s">
        <v>322</v>
      </c>
      <c r="F162" s="50" t="n">
        <f aca="false">I162</f>
        <v>420.12</v>
      </c>
      <c r="G162" s="50"/>
      <c r="H162" s="4" t="n">
        <f aca="false">F162*G162</f>
        <v>0</v>
      </c>
      <c r="I162" s="50" t="n">
        <f aca="false">I143*108</f>
        <v>420.12</v>
      </c>
      <c r="J162" s="37" t="n">
        <f aca="false">G162</f>
        <v>0</v>
      </c>
    </row>
    <row r="163" customFormat="false" ht="15" hidden="false" customHeight="true" outlineLevel="0" collapsed="false">
      <c r="A163" s="80" t="s">
        <v>323</v>
      </c>
      <c r="B163" s="80"/>
      <c r="C163" s="80"/>
      <c r="D163" s="80"/>
      <c r="E163" s="80"/>
      <c r="F163" s="81"/>
      <c r="G163" s="81"/>
      <c r="H163" s="81"/>
      <c r="I163" s="81"/>
      <c r="J163" s="81"/>
    </row>
    <row r="164" customFormat="false" ht="15" hidden="false" customHeight="true" outlineLevel="0" collapsed="false">
      <c r="A164" s="84" t="n">
        <f aca="false">A162+1</f>
        <v>148</v>
      </c>
      <c r="B164" s="62" t="s">
        <v>324</v>
      </c>
      <c r="C164" s="85" t="s">
        <v>325</v>
      </c>
      <c r="D164" s="16"/>
      <c r="E164" s="47" t="s">
        <v>18</v>
      </c>
      <c r="F164" s="50" t="n">
        <f aca="false">I164*10</f>
        <v>13.2</v>
      </c>
      <c r="G164" s="51"/>
      <c r="H164" s="4" t="n">
        <f aca="false">F164*G164</f>
        <v>0</v>
      </c>
      <c r="I164" s="51" t="n">
        <v>1.32</v>
      </c>
      <c r="J164" s="4" t="n">
        <f aca="false">G164*10</f>
        <v>0</v>
      </c>
    </row>
    <row r="165" customFormat="false" ht="15" hidden="false" customHeight="true" outlineLevel="0" collapsed="false">
      <c r="A165" s="34" t="n">
        <f aca="false">A164+1</f>
        <v>149</v>
      </c>
      <c r="B165" s="62" t="s">
        <v>326</v>
      </c>
      <c r="C165" s="86" t="s">
        <v>327</v>
      </c>
      <c r="D165" s="16"/>
      <c r="E165" s="47" t="s">
        <v>18</v>
      </c>
      <c r="F165" s="50" t="n">
        <f aca="false">I165*10</f>
        <v>13.2</v>
      </c>
      <c r="G165" s="51"/>
      <c r="H165" s="4" t="n">
        <f aca="false">F165*G165</f>
        <v>0</v>
      </c>
      <c r="I165" s="51" t="n">
        <v>1.32</v>
      </c>
      <c r="J165" s="4" t="n">
        <f aca="false">G165*10</f>
        <v>0</v>
      </c>
    </row>
    <row r="166" customFormat="false" ht="15" hidden="false" customHeight="true" outlineLevel="0" collapsed="false">
      <c r="A166" s="34" t="n">
        <f aca="false">A165+1</f>
        <v>150</v>
      </c>
      <c r="B166" s="62" t="s">
        <v>328</v>
      </c>
      <c r="C166" s="86" t="s">
        <v>329</v>
      </c>
      <c r="D166" s="16"/>
      <c r="E166" s="47" t="s">
        <v>18</v>
      </c>
      <c r="F166" s="50" t="n">
        <f aca="false">I166*10</f>
        <v>13.2</v>
      </c>
      <c r="G166" s="51"/>
      <c r="H166" s="4" t="n">
        <f aca="false">F166*G166</f>
        <v>0</v>
      </c>
      <c r="I166" s="51" t="n">
        <v>1.32</v>
      </c>
      <c r="J166" s="4" t="n">
        <f aca="false">G166*10</f>
        <v>0</v>
      </c>
    </row>
    <row r="167" customFormat="false" ht="15" hidden="false" customHeight="true" outlineLevel="0" collapsed="false">
      <c r="A167" s="34" t="n">
        <f aca="false">A166+1</f>
        <v>151</v>
      </c>
      <c r="B167" s="62" t="s">
        <v>330</v>
      </c>
      <c r="C167" s="86" t="s">
        <v>331</v>
      </c>
      <c r="D167" s="16"/>
      <c r="E167" s="47" t="s">
        <v>18</v>
      </c>
      <c r="F167" s="50" t="n">
        <f aca="false">I167*10</f>
        <v>13.2</v>
      </c>
      <c r="G167" s="51"/>
      <c r="H167" s="4" t="n">
        <f aca="false">F167*G167</f>
        <v>0</v>
      </c>
      <c r="I167" s="51" t="n">
        <v>1.32</v>
      </c>
      <c r="J167" s="4" t="n">
        <f aca="false">G167*10</f>
        <v>0</v>
      </c>
    </row>
    <row r="168" customFormat="false" ht="15" hidden="false" customHeight="true" outlineLevel="0" collapsed="false">
      <c r="A168" s="34" t="n">
        <f aca="false">A167+1</f>
        <v>152</v>
      </c>
      <c r="B168" s="62" t="s">
        <v>332</v>
      </c>
      <c r="C168" s="86" t="s">
        <v>333</v>
      </c>
      <c r="D168" s="16"/>
      <c r="E168" s="47" t="s">
        <v>18</v>
      </c>
      <c r="F168" s="50" t="n">
        <f aca="false">I168*10</f>
        <v>13.2</v>
      </c>
      <c r="G168" s="51"/>
      <c r="H168" s="4" t="n">
        <f aca="false">F168*G168</f>
        <v>0</v>
      </c>
      <c r="I168" s="51" t="n">
        <v>1.32</v>
      </c>
      <c r="J168" s="4" t="n">
        <f aca="false">G168*10</f>
        <v>0</v>
      </c>
    </row>
    <row r="169" customFormat="false" ht="15" hidden="false" customHeight="true" outlineLevel="0" collapsed="false">
      <c r="A169" s="34" t="n">
        <f aca="false">A168+1</f>
        <v>153</v>
      </c>
      <c r="B169" s="62" t="s">
        <v>334</v>
      </c>
      <c r="C169" s="86" t="s">
        <v>335</v>
      </c>
      <c r="D169" s="16"/>
      <c r="E169" s="47" t="s">
        <v>18</v>
      </c>
      <c r="F169" s="50" t="n">
        <f aca="false">I169*10</f>
        <v>13.2</v>
      </c>
      <c r="G169" s="51"/>
      <c r="H169" s="4" t="n">
        <f aca="false">F169*G169</f>
        <v>0</v>
      </c>
      <c r="I169" s="51" t="n">
        <v>1.32</v>
      </c>
      <c r="J169" s="4" t="n">
        <f aca="false">G169*10</f>
        <v>0</v>
      </c>
    </row>
    <row r="170" customFormat="false" ht="15" hidden="false" customHeight="true" outlineLevel="0" collapsed="false">
      <c r="A170" s="34" t="n">
        <f aca="false">A169+1</f>
        <v>154</v>
      </c>
      <c r="B170" s="62" t="s">
        <v>336</v>
      </c>
      <c r="C170" s="86" t="s">
        <v>337</v>
      </c>
      <c r="D170" s="16"/>
      <c r="E170" s="47" t="s">
        <v>18</v>
      </c>
      <c r="F170" s="50" t="n">
        <f aca="false">I170*10</f>
        <v>13.2</v>
      </c>
      <c r="G170" s="51"/>
      <c r="H170" s="4" t="n">
        <f aca="false">F170*G170</f>
        <v>0</v>
      </c>
      <c r="I170" s="51" t="n">
        <v>1.32</v>
      </c>
      <c r="J170" s="4" t="n">
        <f aca="false">G170*10</f>
        <v>0</v>
      </c>
    </row>
    <row r="171" customFormat="false" ht="15" hidden="false" customHeight="true" outlineLevel="0" collapsed="false">
      <c r="A171" s="34" t="n">
        <f aca="false">A170+1</f>
        <v>155</v>
      </c>
      <c r="B171" s="62" t="s">
        <v>338</v>
      </c>
      <c r="C171" s="86" t="s">
        <v>339</v>
      </c>
      <c r="D171" s="16"/>
      <c r="E171" s="47" t="s">
        <v>18</v>
      </c>
      <c r="F171" s="50" t="n">
        <f aca="false">I171*10</f>
        <v>13.2</v>
      </c>
      <c r="G171" s="51"/>
      <c r="H171" s="4" t="n">
        <f aca="false">F171*G171</f>
        <v>0</v>
      </c>
      <c r="I171" s="51" t="n">
        <v>1.32</v>
      </c>
      <c r="J171" s="4" t="n">
        <f aca="false">G171*10</f>
        <v>0</v>
      </c>
    </row>
    <row r="172" customFormat="false" ht="15" hidden="false" customHeight="true" outlineLevel="0" collapsed="false">
      <c r="A172" s="34" t="n">
        <f aca="false">A171+1</f>
        <v>156</v>
      </c>
      <c r="B172" s="62" t="s">
        <v>340</v>
      </c>
      <c r="C172" s="86" t="s">
        <v>341</v>
      </c>
      <c r="D172" s="16"/>
      <c r="E172" s="47" t="s">
        <v>18</v>
      </c>
      <c r="F172" s="50" t="n">
        <f aca="false">I172*10</f>
        <v>13.2</v>
      </c>
      <c r="G172" s="51"/>
      <c r="H172" s="4" t="n">
        <f aca="false">F172*G172</f>
        <v>0</v>
      </c>
      <c r="I172" s="51" t="n">
        <v>1.32</v>
      </c>
      <c r="J172" s="4" t="n">
        <f aca="false">G172*10</f>
        <v>0</v>
      </c>
    </row>
    <row r="173" customFormat="false" ht="15" hidden="false" customHeight="true" outlineLevel="0" collapsed="false">
      <c r="A173" s="34" t="n">
        <f aca="false">A172+1</f>
        <v>157</v>
      </c>
      <c r="B173" s="62" t="s">
        <v>342</v>
      </c>
      <c r="C173" s="86" t="s">
        <v>343</v>
      </c>
      <c r="D173" s="16"/>
      <c r="E173" s="47" t="s">
        <v>18</v>
      </c>
      <c r="F173" s="50" t="n">
        <f aca="false">I173*10</f>
        <v>13.2</v>
      </c>
      <c r="G173" s="51"/>
      <c r="H173" s="4" t="n">
        <f aca="false">F173*G173</f>
        <v>0</v>
      </c>
      <c r="I173" s="51" t="n">
        <v>1.32</v>
      </c>
      <c r="J173" s="4" t="n">
        <f aca="false">G173*10</f>
        <v>0</v>
      </c>
    </row>
    <row r="174" customFormat="false" ht="15" hidden="false" customHeight="true" outlineLevel="0" collapsed="false">
      <c r="A174" s="34" t="n">
        <f aca="false">A173+1</f>
        <v>158</v>
      </c>
      <c r="B174" s="62" t="s">
        <v>344</v>
      </c>
      <c r="C174" s="86" t="s">
        <v>345</v>
      </c>
      <c r="D174" s="16"/>
      <c r="E174" s="47" t="s">
        <v>18</v>
      </c>
      <c r="F174" s="50" t="n">
        <f aca="false">I174*10</f>
        <v>13.2</v>
      </c>
      <c r="G174" s="51"/>
      <c r="H174" s="4" t="n">
        <f aca="false">F174*G174</f>
        <v>0</v>
      </c>
      <c r="I174" s="51" t="n">
        <v>1.32</v>
      </c>
      <c r="J174" s="4" t="n">
        <f aca="false">G174*10</f>
        <v>0</v>
      </c>
    </row>
    <row r="175" customFormat="false" ht="15" hidden="false" customHeight="true" outlineLevel="0" collapsed="false">
      <c r="A175" s="34" t="n">
        <f aca="false">A174+1</f>
        <v>159</v>
      </c>
      <c r="B175" s="2" t="s">
        <v>346</v>
      </c>
      <c r="C175" s="86" t="s">
        <v>347</v>
      </c>
      <c r="D175" s="16"/>
      <c r="E175" s="47" t="s">
        <v>18</v>
      </c>
      <c r="F175" s="50" t="n">
        <f aca="false">I175*10</f>
        <v>13.2</v>
      </c>
      <c r="G175" s="51"/>
      <c r="H175" s="4" t="n">
        <f aca="false">F175*G175</f>
        <v>0</v>
      </c>
      <c r="I175" s="51" t="n">
        <v>1.32</v>
      </c>
      <c r="J175" s="4" t="n">
        <f aca="false">G175*10</f>
        <v>0</v>
      </c>
    </row>
    <row r="176" customFormat="false" ht="15" hidden="false" customHeight="true" outlineLevel="0" collapsed="false">
      <c r="A176" s="34" t="n">
        <f aca="false">A175+1</f>
        <v>160</v>
      </c>
      <c r="B176" s="62" t="s">
        <v>348</v>
      </c>
      <c r="C176" s="87" t="s">
        <v>349</v>
      </c>
      <c r="D176" s="16"/>
      <c r="E176" s="47" t="s">
        <v>18</v>
      </c>
      <c r="F176" s="50" t="n">
        <f aca="false">I176*10</f>
        <v>13.2</v>
      </c>
      <c r="G176" s="51"/>
      <c r="H176" s="4" t="n">
        <f aca="false">F176*G176</f>
        <v>0</v>
      </c>
      <c r="I176" s="51" t="n">
        <v>1.32</v>
      </c>
      <c r="J176" s="4" t="n">
        <f aca="false">G176*10</f>
        <v>0</v>
      </c>
    </row>
    <row r="177" customFormat="false" ht="15" hidden="false" customHeight="true" outlineLevel="0" collapsed="false">
      <c r="A177" s="34" t="n">
        <f aca="false">A176+1</f>
        <v>161</v>
      </c>
      <c r="B177" s="62" t="s">
        <v>350</v>
      </c>
      <c r="C177" s="86" t="s">
        <v>351</v>
      </c>
      <c r="D177" s="16"/>
      <c r="E177" s="47" t="s">
        <v>18</v>
      </c>
      <c r="F177" s="50" t="n">
        <f aca="false">I177*10</f>
        <v>13.2</v>
      </c>
      <c r="G177" s="51"/>
      <c r="H177" s="4" t="n">
        <f aca="false">F177*G177</f>
        <v>0</v>
      </c>
      <c r="I177" s="51" t="n">
        <v>1.32</v>
      </c>
      <c r="J177" s="4" t="n">
        <f aca="false">G177*10</f>
        <v>0</v>
      </c>
    </row>
    <row r="178" customFormat="false" ht="15" hidden="false" customHeight="true" outlineLevel="0" collapsed="false">
      <c r="A178" s="34" t="n">
        <f aca="false">A177+1</f>
        <v>162</v>
      </c>
      <c r="B178" s="62" t="s">
        <v>352</v>
      </c>
      <c r="C178" s="86" t="s">
        <v>353</v>
      </c>
      <c r="D178" s="16"/>
      <c r="E178" s="47" t="s">
        <v>18</v>
      </c>
      <c r="F178" s="50" t="n">
        <f aca="false">I178*10</f>
        <v>13.2</v>
      </c>
      <c r="G178" s="51"/>
      <c r="H178" s="4" t="n">
        <f aca="false">F178*G178</f>
        <v>0</v>
      </c>
      <c r="I178" s="51" t="n">
        <v>1.32</v>
      </c>
      <c r="J178" s="4" t="n">
        <f aca="false">G178*10</f>
        <v>0</v>
      </c>
    </row>
    <row r="179" customFormat="false" ht="15" hidden="false" customHeight="true" outlineLevel="0" collapsed="false">
      <c r="A179" s="34" t="n">
        <f aca="false">A178+1</f>
        <v>163</v>
      </c>
      <c r="B179" s="62" t="s">
        <v>354</v>
      </c>
      <c r="C179" s="86" t="s">
        <v>355</v>
      </c>
      <c r="D179" s="16"/>
      <c r="E179" s="47" t="s">
        <v>18</v>
      </c>
      <c r="F179" s="50" t="n">
        <f aca="false">I179*10</f>
        <v>13.2</v>
      </c>
      <c r="G179" s="51"/>
      <c r="H179" s="4" t="n">
        <f aca="false">F179*G179</f>
        <v>0</v>
      </c>
      <c r="I179" s="51" t="n">
        <v>1.32</v>
      </c>
      <c r="J179" s="4" t="n">
        <f aca="false">G179*10</f>
        <v>0</v>
      </c>
    </row>
    <row r="180" customFormat="false" ht="15" hidden="false" customHeight="true" outlineLevel="0" collapsed="false">
      <c r="A180" s="34" t="n">
        <f aca="false">A179+1</f>
        <v>164</v>
      </c>
      <c r="B180" s="62" t="s">
        <v>356</v>
      </c>
      <c r="C180" s="86" t="s">
        <v>357</v>
      </c>
      <c r="D180" s="16"/>
      <c r="E180" s="47" t="s">
        <v>18</v>
      </c>
      <c r="F180" s="50" t="n">
        <f aca="false">I180*10</f>
        <v>13.2</v>
      </c>
      <c r="G180" s="51"/>
      <c r="H180" s="4" t="n">
        <f aca="false">F180*G180</f>
        <v>0</v>
      </c>
      <c r="I180" s="51" t="n">
        <v>1.32</v>
      </c>
      <c r="J180" s="4" t="n">
        <f aca="false">G180*10</f>
        <v>0</v>
      </c>
    </row>
    <row r="181" customFormat="false" ht="15" hidden="false" customHeight="true" outlineLevel="0" collapsed="false">
      <c r="A181" s="34" t="n">
        <f aca="false">A180+1</f>
        <v>165</v>
      </c>
      <c r="B181" s="62" t="s">
        <v>358</v>
      </c>
      <c r="C181" s="86" t="s">
        <v>359</v>
      </c>
      <c r="D181" s="16"/>
      <c r="E181" s="47" t="s">
        <v>18</v>
      </c>
      <c r="F181" s="50" t="n">
        <f aca="false">I181*10</f>
        <v>13.2</v>
      </c>
      <c r="G181" s="51"/>
      <c r="H181" s="4" t="n">
        <f aca="false">F181*G181</f>
        <v>0</v>
      </c>
      <c r="I181" s="51" t="n">
        <v>1.32</v>
      </c>
      <c r="J181" s="4" t="n">
        <f aca="false">G181*10</f>
        <v>0</v>
      </c>
    </row>
    <row r="182" customFormat="false" ht="15" hidden="false" customHeight="true" outlineLevel="0" collapsed="false">
      <c r="A182" s="34" t="n">
        <f aca="false">A181+1</f>
        <v>166</v>
      </c>
      <c r="B182" s="2" t="s">
        <v>360</v>
      </c>
      <c r="C182" s="86" t="s">
        <v>361</v>
      </c>
      <c r="D182" s="16"/>
      <c r="E182" s="47" t="s">
        <v>18</v>
      </c>
      <c r="F182" s="50" t="n">
        <f aca="false">I182*10</f>
        <v>13.2</v>
      </c>
      <c r="G182" s="51"/>
      <c r="H182" s="4" t="n">
        <f aca="false">F182*G182</f>
        <v>0</v>
      </c>
      <c r="I182" s="51" t="n">
        <v>1.32</v>
      </c>
      <c r="J182" s="4" t="n">
        <f aca="false">G182*10</f>
        <v>0</v>
      </c>
    </row>
    <row r="183" customFormat="false" ht="15" hidden="false" customHeight="true" outlineLevel="0" collapsed="false">
      <c r="A183" s="34" t="n">
        <f aca="false">A182+1</f>
        <v>167</v>
      </c>
      <c r="B183" s="62" t="s">
        <v>362</v>
      </c>
      <c r="C183" s="88" t="s">
        <v>363</v>
      </c>
      <c r="D183" s="16"/>
      <c r="E183" s="47" t="s">
        <v>18</v>
      </c>
      <c r="F183" s="50" t="n">
        <f aca="false">I183*10</f>
        <v>13.2</v>
      </c>
      <c r="G183" s="51"/>
      <c r="H183" s="4" t="n">
        <f aca="false">F183*G183</f>
        <v>0</v>
      </c>
      <c r="I183" s="51" t="n">
        <v>1.32</v>
      </c>
      <c r="J183" s="4" t="n">
        <f aca="false">G183*10</f>
        <v>0</v>
      </c>
    </row>
    <row r="184" customFormat="false" ht="15" hidden="false" customHeight="true" outlineLevel="0" collapsed="false">
      <c r="A184" s="34" t="n">
        <f aca="false">A183+1</f>
        <v>168</v>
      </c>
      <c r="B184" s="62" t="s">
        <v>364</v>
      </c>
      <c r="C184" s="86" t="s">
        <v>365</v>
      </c>
      <c r="D184" s="16"/>
      <c r="E184" s="47" t="s">
        <v>18</v>
      </c>
      <c r="F184" s="50" t="n">
        <f aca="false">I184*10</f>
        <v>13.2</v>
      </c>
      <c r="G184" s="51"/>
      <c r="H184" s="4" t="n">
        <f aca="false">F184*G184</f>
        <v>0</v>
      </c>
      <c r="I184" s="51" t="n">
        <v>1.32</v>
      </c>
      <c r="J184" s="4" t="n">
        <f aca="false">G184*10</f>
        <v>0</v>
      </c>
    </row>
    <row r="185" customFormat="false" ht="15" hidden="false" customHeight="true" outlineLevel="0" collapsed="false">
      <c r="A185" s="34" t="n">
        <f aca="false">A184+1</f>
        <v>169</v>
      </c>
      <c r="B185" s="62" t="s">
        <v>366</v>
      </c>
      <c r="C185" s="86" t="s">
        <v>367</v>
      </c>
      <c r="D185" s="16"/>
      <c r="E185" s="47" t="s">
        <v>18</v>
      </c>
      <c r="F185" s="50" t="n">
        <f aca="false">I185*10</f>
        <v>13.2</v>
      </c>
      <c r="G185" s="51"/>
      <c r="H185" s="4" t="n">
        <f aca="false">F185*G185</f>
        <v>0</v>
      </c>
      <c r="I185" s="51" t="n">
        <v>1.32</v>
      </c>
      <c r="J185" s="4" t="n">
        <f aca="false">G185*10</f>
        <v>0</v>
      </c>
    </row>
    <row r="186" customFormat="false" ht="15" hidden="false" customHeight="true" outlineLevel="0" collapsed="false">
      <c r="A186" s="34" t="n">
        <f aca="false">A185+1</f>
        <v>170</v>
      </c>
      <c r="B186" s="62" t="s">
        <v>368</v>
      </c>
      <c r="C186" s="86" t="s">
        <v>369</v>
      </c>
      <c r="D186" s="16"/>
      <c r="E186" s="47" t="s">
        <v>18</v>
      </c>
      <c r="F186" s="50" t="n">
        <f aca="false">I186*10</f>
        <v>13.2</v>
      </c>
      <c r="G186" s="51"/>
      <c r="H186" s="4" t="n">
        <f aca="false">F186*G186</f>
        <v>0</v>
      </c>
      <c r="I186" s="51" t="n">
        <v>1.32</v>
      </c>
      <c r="J186" s="4" t="n">
        <f aca="false">G186*10</f>
        <v>0</v>
      </c>
    </row>
    <row r="187" customFormat="false" ht="15" hidden="false" customHeight="true" outlineLevel="0" collapsed="false">
      <c r="A187" s="34" t="n">
        <f aca="false">A186+1</f>
        <v>171</v>
      </c>
      <c r="B187" s="62" t="s">
        <v>370</v>
      </c>
      <c r="C187" s="86" t="s">
        <v>371</v>
      </c>
      <c r="D187" s="16"/>
      <c r="E187" s="47" t="s">
        <v>18</v>
      </c>
      <c r="F187" s="50" t="n">
        <f aca="false">I187*10</f>
        <v>13.2</v>
      </c>
      <c r="G187" s="51"/>
      <c r="H187" s="4" t="n">
        <f aca="false">F187*G187</f>
        <v>0</v>
      </c>
      <c r="I187" s="51" t="n">
        <v>1.32</v>
      </c>
      <c r="J187" s="4" t="n">
        <f aca="false">G187*10</f>
        <v>0</v>
      </c>
    </row>
    <row r="188" customFormat="false" ht="15" hidden="false" customHeight="true" outlineLevel="0" collapsed="false">
      <c r="A188" s="34" t="n">
        <f aca="false">A187+1</f>
        <v>172</v>
      </c>
      <c r="B188" s="62" t="s">
        <v>372</v>
      </c>
      <c r="C188" s="86" t="s">
        <v>373</v>
      </c>
      <c r="D188" s="16"/>
      <c r="E188" s="47" t="s">
        <v>18</v>
      </c>
      <c r="F188" s="50" t="n">
        <f aca="false">I188*10</f>
        <v>13.2</v>
      </c>
      <c r="G188" s="51"/>
      <c r="H188" s="4" t="n">
        <f aca="false">F188*G188</f>
        <v>0</v>
      </c>
      <c r="I188" s="51" t="n">
        <v>1.32</v>
      </c>
      <c r="J188" s="4" t="n">
        <f aca="false">G188*10</f>
        <v>0</v>
      </c>
    </row>
    <row r="189" customFormat="false" ht="15" hidden="false" customHeight="true" outlineLevel="0" collapsed="false">
      <c r="A189" s="34" t="n">
        <f aca="false">A188+1</f>
        <v>173</v>
      </c>
      <c r="B189" s="62" t="s">
        <v>374</v>
      </c>
      <c r="C189" s="86" t="s">
        <v>375</v>
      </c>
      <c r="D189" s="16"/>
      <c r="E189" s="47" t="s">
        <v>18</v>
      </c>
      <c r="F189" s="50" t="n">
        <f aca="false">I189*10</f>
        <v>13.2</v>
      </c>
      <c r="G189" s="51"/>
      <c r="H189" s="4" t="n">
        <f aca="false">F189*G189</f>
        <v>0</v>
      </c>
      <c r="I189" s="51" t="n">
        <v>1.32</v>
      </c>
      <c r="J189" s="4" t="n">
        <f aca="false">G189*10</f>
        <v>0</v>
      </c>
    </row>
    <row r="190" customFormat="false" ht="15" hidden="false" customHeight="true" outlineLevel="0" collapsed="false">
      <c r="A190" s="34" t="n">
        <f aca="false">A189+1</f>
        <v>174</v>
      </c>
      <c r="B190" s="62" t="s">
        <v>376</v>
      </c>
      <c r="C190" s="86" t="s">
        <v>377</v>
      </c>
      <c r="D190" s="16"/>
      <c r="E190" s="47" t="s">
        <v>18</v>
      </c>
      <c r="F190" s="50" t="n">
        <f aca="false">I190*10</f>
        <v>13.2</v>
      </c>
      <c r="G190" s="51"/>
      <c r="H190" s="4" t="n">
        <f aca="false">F190*G190</f>
        <v>0</v>
      </c>
      <c r="I190" s="51" t="n">
        <v>1.32</v>
      </c>
      <c r="J190" s="4" t="n">
        <f aca="false">G190*10</f>
        <v>0</v>
      </c>
    </row>
    <row r="191" customFormat="false" ht="15" hidden="false" customHeight="true" outlineLevel="0" collapsed="false">
      <c r="A191" s="34" t="n">
        <f aca="false">A190+1</f>
        <v>175</v>
      </c>
      <c r="B191" s="62" t="s">
        <v>378</v>
      </c>
      <c r="C191" s="89" t="s">
        <v>379</v>
      </c>
      <c r="D191" s="16"/>
      <c r="E191" s="47" t="s">
        <v>18</v>
      </c>
      <c r="F191" s="50" t="n">
        <f aca="false">I191*10</f>
        <v>13.2</v>
      </c>
      <c r="G191" s="51"/>
      <c r="H191" s="4" t="n">
        <f aca="false">F191*G191</f>
        <v>0</v>
      </c>
      <c r="I191" s="51" t="n">
        <v>1.32</v>
      </c>
      <c r="J191" s="4" t="n">
        <f aca="false">G191*10</f>
        <v>0</v>
      </c>
    </row>
    <row r="192" customFormat="false" ht="15" hidden="false" customHeight="true" outlineLevel="0" collapsed="false">
      <c r="A192" s="34" t="n">
        <f aca="false">A191+1</f>
        <v>176</v>
      </c>
      <c r="B192" s="62" t="s">
        <v>380</v>
      </c>
      <c r="C192" s="86" t="s">
        <v>381</v>
      </c>
      <c r="D192" s="16"/>
      <c r="E192" s="47" t="s">
        <v>18</v>
      </c>
      <c r="F192" s="50" t="n">
        <f aca="false">I192*10</f>
        <v>13.2</v>
      </c>
      <c r="G192" s="51"/>
      <c r="H192" s="4" t="n">
        <f aca="false">F192*G192</f>
        <v>0</v>
      </c>
      <c r="I192" s="51" t="n">
        <v>1.32</v>
      </c>
      <c r="J192" s="4" t="n">
        <f aca="false">G192*10</f>
        <v>0</v>
      </c>
    </row>
    <row r="193" customFormat="false" ht="15" hidden="false" customHeight="true" outlineLevel="0" collapsed="false">
      <c r="A193" s="34" t="n">
        <f aca="false">A192+1</f>
        <v>177</v>
      </c>
      <c r="B193" s="62" t="s">
        <v>382</v>
      </c>
      <c r="C193" s="86" t="s">
        <v>383</v>
      </c>
      <c r="D193" s="16"/>
      <c r="E193" s="47" t="s">
        <v>18</v>
      </c>
      <c r="F193" s="50" t="n">
        <f aca="false">I193*10</f>
        <v>13.2</v>
      </c>
      <c r="G193" s="51"/>
      <c r="H193" s="4" t="n">
        <f aca="false">F193*G193</f>
        <v>0</v>
      </c>
      <c r="I193" s="51" t="n">
        <v>1.32</v>
      </c>
      <c r="J193" s="4" t="n">
        <f aca="false">G193*10</f>
        <v>0</v>
      </c>
    </row>
    <row r="194" customFormat="false" ht="15" hidden="false" customHeight="true" outlineLevel="0" collapsed="false">
      <c r="A194" s="34" t="n">
        <f aca="false">A193+1</f>
        <v>178</v>
      </c>
      <c r="B194" s="62" t="s">
        <v>384</v>
      </c>
      <c r="C194" s="86" t="s">
        <v>385</v>
      </c>
      <c r="D194" s="49"/>
      <c r="E194" s="47" t="s">
        <v>248</v>
      </c>
      <c r="F194" s="50" t="n">
        <f aca="false">I194</f>
        <v>6.28</v>
      </c>
      <c r="G194" s="51"/>
      <c r="H194" s="4" t="n">
        <f aca="false">G194*F194</f>
        <v>0</v>
      </c>
      <c r="I194" s="51" t="n">
        <f aca="false">I164*4+1</f>
        <v>6.28</v>
      </c>
      <c r="J194" s="37" t="n">
        <f aca="false">G194</f>
        <v>0</v>
      </c>
    </row>
    <row r="195" customFormat="false" ht="15" hidden="false" customHeight="true" outlineLevel="0" collapsed="false">
      <c r="A195" s="34" t="n">
        <f aca="false">A194+1</f>
        <v>179</v>
      </c>
      <c r="B195" s="62" t="s">
        <v>386</v>
      </c>
      <c r="C195" s="86" t="s">
        <v>387</v>
      </c>
      <c r="D195" s="49"/>
      <c r="E195" s="47" t="s">
        <v>248</v>
      </c>
      <c r="F195" s="50" t="n">
        <f aca="false">I195</f>
        <v>62.8</v>
      </c>
      <c r="G195" s="51"/>
      <c r="H195" s="4" t="n">
        <f aca="false">G195*F195</f>
        <v>0</v>
      </c>
      <c r="I195" s="51" t="n">
        <f aca="false">I194*10</f>
        <v>62.8</v>
      </c>
      <c r="J195" s="37" t="n">
        <f aca="false">G195</f>
        <v>0</v>
      </c>
    </row>
    <row r="196" customFormat="false" ht="15" hidden="false" customHeight="true" outlineLevel="0" collapsed="false">
      <c r="A196" s="34" t="n">
        <f aca="false">A195+1</f>
        <v>180</v>
      </c>
      <c r="B196" s="62" t="s">
        <v>388</v>
      </c>
      <c r="C196" s="86" t="s">
        <v>389</v>
      </c>
      <c r="D196" s="49"/>
      <c r="E196" s="47" t="s">
        <v>248</v>
      </c>
      <c r="F196" s="50" t="n">
        <f aca="false">I196</f>
        <v>8.92</v>
      </c>
      <c r="G196" s="51"/>
      <c r="H196" s="4" t="n">
        <f aca="false">G196*F196</f>
        <v>0</v>
      </c>
      <c r="I196" s="51" t="n">
        <f aca="false">I164*6+1</f>
        <v>8.92</v>
      </c>
      <c r="J196" s="37" t="n">
        <f aca="false">G196</f>
        <v>0</v>
      </c>
    </row>
    <row r="197" customFormat="false" ht="15" hidden="false" customHeight="true" outlineLevel="0" collapsed="false">
      <c r="A197" s="34" t="n">
        <f aca="false">A196+1</f>
        <v>181</v>
      </c>
      <c r="B197" s="62" t="s">
        <v>390</v>
      </c>
      <c r="C197" s="86" t="s">
        <v>391</v>
      </c>
      <c r="D197" s="49"/>
      <c r="E197" s="47" t="s">
        <v>248</v>
      </c>
      <c r="F197" s="50" t="n">
        <f aca="false">I197</f>
        <v>89.2</v>
      </c>
      <c r="G197" s="51"/>
      <c r="H197" s="4" t="n">
        <f aca="false">G197*F197</f>
        <v>0</v>
      </c>
      <c r="I197" s="51" t="n">
        <f aca="false">I196*10</f>
        <v>89.2</v>
      </c>
      <c r="J197" s="37" t="n">
        <f aca="false">G197</f>
        <v>0</v>
      </c>
    </row>
    <row r="198" customFormat="false" ht="15" hidden="false" customHeight="true" outlineLevel="0" collapsed="false">
      <c r="A198" s="34" t="n">
        <f aca="false">A197+1</f>
        <v>182</v>
      </c>
      <c r="B198" s="62" t="s">
        <v>392</v>
      </c>
      <c r="C198" s="86" t="s">
        <v>393</v>
      </c>
      <c r="D198" s="49"/>
      <c r="E198" s="47" t="s">
        <v>248</v>
      </c>
      <c r="F198" s="50" t="n">
        <f aca="false">I198</f>
        <v>17.95</v>
      </c>
      <c r="G198" s="51"/>
      <c r="H198" s="4" t="n">
        <f aca="false">G198*F198</f>
        <v>0</v>
      </c>
      <c r="I198" s="51" t="n">
        <f aca="false">I164*12+2.11</f>
        <v>17.95</v>
      </c>
      <c r="J198" s="37" t="n">
        <f aca="false">G198</f>
        <v>0</v>
      </c>
    </row>
    <row r="199" customFormat="false" ht="15" hidden="false" customHeight="true" outlineLevel="0" collapsed="false">
      <c r="A199" s="34" t="n">
        <f aca="false">A198+1</f>
        <v>183</v>
      </c>
      <c r="B199" s="62" t="s">
        <v>394</v>
      </c>
      <c r="C199" s="86" t="s">
        <v>395</v>
      </c>
      <c r="D199" s="49"/>
      <c r="E199" s="47" t="s">
        <v>248</v>
      </c>
      <c r="F199" s="50" t="n">
        <f aca="false">I199</f>
        <v>179.5</v>
      </c>
      <c r="G199" s="51"/>
      <c r="H199" s="4" t="n">
        <f aca="false">G199*F199</f>
        <v>0</v>
      </c>
      <c r="I199" s="51" t="n">
        <f aca="false">I198*10</f>
        <v>179.5</v>
      </c>
      <c r="J199" s="37" t="n">
        <f aca="false">G199</f>
        <v>0</v>
      </c>
    </row>
    <row r="200" customFormat="false" ht="15" hidden="false" customHeight="true" outlineLevel="0" collapsed="false">
      <c r="A200" s="34" t="n">
        <f aca="false">A199+1</f>
        <v>184</v>
      </c>
      <c r="B200" s="62" t="s">
        <v>396</v>
      </c>
      <c r="C200" s="86" t="s">
        <v>397</v>
      </c>
      <c r="D200" s="49"/>
      <c r="E200" s="47" t="s">
        <v>248</v>
      </c>
      <c r="F200" s="50" t="n">
        <f aca="false">I200</f>
        <v>35.16</v>
      </c>
      <c r="G200" s="51"/>
      <c r="H200" s="4" t="n">
        <f aca="false">G200*F200</f>
        <v>0</v>
      </c>
      <c r="I200" s="51" t="n">
        <f aca="false">I164*25+2.16</f>
        <v>35.16</v>
      </c>
      <c r="J200" s="37" t="n">
        <f aca="false">G200</f>
        <v>0</v>
      </c>
    </row>
    <row r="201" customFormat="false" ht="15" hidden="false" customHeight="true" outlineLevel="0" collapsed="false">
      <c r="A201" s="34" t="n">
        <f aca="false">A200+1</f>
        <v>185</v>
      </c>
      <c r="B201" s="47" t="s">
        <v>398</v>
      </c>
      <c r="C201" s="48" t="s">
        <v>399</v>
      </c>
      <c r="D201" s="16"/>
      <c r="E201" s="47" t="s">
        <v>262</v>
      </c>
      <c r="F201" s="50" t="n">
        <f aca="false">I201</f>
        <v>66</v>
      </c>
      <c r="G201" s="51"/>
      <c r="H201" s="4" t="n">
        <f aca="false">G201*F201</f>
        <v>0</v>
      </c>
      <c r="I201" s="51" t="n">
        <f aca="false">I164*50</f>
        <v>66</v>
      </c>
      <c r="J201" s="37" t="n">
        <f aca="false">G201</f>
        <v>0</v>
      </c>
    </row>
    <row r="202" customFormat="false" ht="15" hidden="false" customHeight="true" outlineLevel="0" collapsed="false">
      <c r="A202" s="34" t="n">
        <f aca="false">A201+1</f>
        <v>186</v>
      </c>
      <c r="B202" s="47" t="s">
        <v>400</v>
      </c>
      <c r="C202" s="48" t="s">
        <v>401</v>
      </c>
      <c r="D202" s="49"/>
      <c r="E202" s="47" t="s">
        <v>262</v>
      </c>
      <c r="F202" s="50" t="n">
        <f aca="false">I202</f>
        <v>66</v>
      </c>
      <c r="G202" s="51"/>
      <c r="H202" s="4" t="n">
        <f aca="false">G202*F202</f>
        <v>0</v>
      </c>
      <c r="I202" s="51" t="n">
        <f aca="false">I165*50</f>
        <v>66</v>
      </c>
      <c r="J202" s="37" t="n">
        <f aca="false">G202</f>
        <v>0</v>
      </c>
    </row>
    <row r="203" customFormat="false" ht="15" hidden="false" customHeight="true" outlineLevel="0" collapsed="false">
      <c r="A203" s="34" t="n">
        <f aca="false">A202+1</f>
        <v>187</v>
      </c>
      <c r="B203" s="47" t="s">
        <v>402</v>
      </c>
      <c r="C203" s="48" t="s">
        <v>403</v>
      </c>
      <c r="D203" s="49" t="s">
        <v>273</v>
      </c>
      <c r="E203" s="47" t="s">
        <v>404</v>
      </c>
      <c r="F203" s="50" t="n">
        <f aca="false">I203</f>
        <v>118.8</v>
      </c>
      <c r="G203" s="51"/>
      <c r="H203" s="4" t="n">
        <f aca="false">G203*F203</f>
        <v>0</v>
      </c>
      <c r="I203" s="51" t="n">
        <f aca="false">I164*90</f>
        <v>118.8</v>
      </c>
      <c r="J203" s="37" t="n">
        <f aca="false">G203</f>
        <v>0</v>
      </c>
    </row>
    <row r="204" customFormat="false" ht="15" hidden="false" customHeight="true" outlineLevel="0" collapsed="false">
      <c r="A204" s="34" t="n">
        <f aca="false">A203+1</f>
        <v>188</v>
      </c>
      <c r="B204" s="47" t="s">
        <v>405</v>
      </c>
      <c r="C204" s="83" t="s">
        <v>406</v>
      </c>
      <c r="D204" s="49" t="s">
        <v>319</v>
      </c>
      <c r="E204" s="47" t="s">
        <v>407</v>
      </c>
      <c r="F204" s="50" t="n">
        <f aca="false">I204</f>
        <v>356.4</v>
      </c>
      <c r="G204" s="51"/>
      <c r="H204" s="4" t="n">
        <f aca="false">G204*F204</f>
        <v>0</v>
      </c>
      <c r="I204" s="51" t="n">
        <f aca="false">I164*270</f>
        <v>356.4</v>
      </c>
      <c r="J204" s="37" t="n">
        <f aca="false">G204</f>
        <v>0</v>
      </c>
    </row>
    <row r="205" customFormat="false" ht="15" hidden="false" customHeight="true" outlineLevel="0" collapsed="false">
      <c r="A205" s="90" t="n">
        <f aca="false">A204+1</f>
        <v>189</v>
      </c>
      <c r="B205" s="62" t="s">
        <v>408</v>
      </c>
      <c r="C205" s="48" t="s">
        <v>409</v>
      </c>
      <c r="D205" s="49" t="s">
        <v>319</v>
      </c>
      <c r="E205" s="47" t="s">
        <v>410</v>
      </c>
      <c r="F205" s="50" t="n">
        <f aca="false">I205</f>
        <v>300.06</v>
      </c>
      <c r="G205" s="51"/>
      <c r="H205" s="4" t="n">
        <f aca="false">G205*F205</f>
        <v>0</v>
      </c>
      <c r="I205" s="51" t="n">
        <f aca="false">I229</f>
        <v>300.06</v>
      </c>
      <c r="J205" s="37" t="n">
        <f aca="false">G205</f>
        <v>0</v>
      </c>
    </row>
    <row r="206" customFormat="false" ht="15" hidden="false" customHeight="true" outlineLevel="0" collapsed="false">
      <c r="A206" s="91" t="s">
        <v>411</v>
      </c>
      <c r="B206" s="91"/>
      <c r="C206" s="91"/>
      <c r="D206" s="91"/>
      <c r="E206" s="91"/>
      <c r="F206" s="92"/>
      <c r="G206" s="92"/>
      <c r="H206" s="92"/>
      <c r="I206" s="92"/>
      <c r="J206" s="92"/>
    </row>
    <row r="207" customFormat="false" ht="15" hidden="false" customHeight="true" outlineLevel="0" collapsed="false">
      <c r="A207" s="34" t="n">
        <f aca="false">A205+1</f>
        <v>190</v>
      </c>
      <c r="B207" s="62" t="s">
        <v>412</v>
      </c>
      <c r="C207" s="48" t="s">
        <v>413</v>
      </c>
      <c r="D207" s="49"/>
      <c r="E207" s="47" t="s">
        <v>18</v>
      </c>
      <c r="F207" s="50" t="n">
        <f aca="false">I207*10</f>
        <v>23.9</v>
      </c>
      <c r="G207" s="51"/>
      <c r="H207" s="4" t="n">
        <f aca="false">F207*G207</f>
        <v>0</v>
      </c>
      <c r="I207" s="51" t="n">
        <v>2.39</v>
      </c>
      <c r="J207" s="4" t="n">
        <f aca="false">G207*10</f>
        <v>0</v>
      </c>
    </row>
    <row r="208" customFormat="false" ht="15" hidden="false" customHeight="true" outlineLevel="0" collapsed="false">
      <c r="A208" s="34" t="n">
        <f aca="false">A207+1</f>
        <v>191</v>
      </c>
      <c r="B208" s="62" t="s">
        <v>414</v>
      </c>
      <c r="C208" s="48" t="s">
        <v>415</v>
      </c>
      <c r="D208" s="49"/>
      <c r="E208" s="47" t="s">
        <v>18</v>
      </c>
      <c r="F208" s="50" t="n">
        <f aca="false">I208*10</f>
        <v>23.9</v>
      </c>
      <c r="G208" s="51"/>
      <c r="H208" s="4" t="n">
        <f aca="false">F208*G208</f>
        <v>0</v>
      </c>
      <c r="I208" s="51" t="n">
        <f aca="false">I207</f>
        <v>2.39</v>
      </c>
      <c r="J208" s="4" t="n">
        <f aca="false">G208*10</f>
        <v>0</v>
      </c>
    </row>
    <row r="209" customFormat="false" ht="15" hidden="false" customHeight="true" outlineLevel="0" collapsed="false">
      <c r="A209" s="34" t="n">
        <f aca="false">A208+1</f>
        <v>192</v>
      </c>
      <c r="B209" s="62" t="s">
        <v>416</v>
      </c>
      <c r="C209" s="48" t="s">
        <v>417</v>
      </c>
      <c r="D209" s="49"/>
      <c r="E209" s="47" t="s">
        <v>18</v>
      </c>
      <c r="F209" s="50" t="n">
        <f aca="false">I209*10</f>
        <v>23.9</v>
      </c>
      <c r="G209" s="51"/>
      <c r="H209" s="4" t="n">
        <f aca="false">F209*G209</f>
        <v>0</v>
      </c>
      <c r="I209" s="51" t="n">
        <f aca="false">I208</f>
        <v>2.39</v>
      </c>
      <c r="J209" s="4" t="n">
        <f aca="false">G209*10</f>
        <v>0</v>
      </c>
    </row>
    <row r="210" customFormat="false" ht="15" hidden="false" customHeight="true" outlineLevel="0" collapsed="false">
      <c r="A210" s="34" t="n">
        <f aca="false">A209+1</f>
        <v>193</v>
      </c>
      <c r="B210" s="62" t="s">
        <v>418</v>
      </c>
      <c r="C210" s="48" t="s">
        <v>419</v>
      </c>
      <c r="D210" s="49"/>
      <c r="E210" s="47" t="s">
        <v>18</v>
      </c>
      <c r="F210" s="50" t="n">
        <f aca="false">I210*10</f>
        <v>23.9</v>
      </c>
      <c r="G210" s="51"/>
      <c r="H210" s="4" t="n">
        <f aca="false">F210*G210</f>
        <v>0</v>
      </c>
      <c r="I210" s="51" t="n">
        <f aca="false">I209</f>
        <v>2.39</v>
      </c>
      <c r="J210" s="4" t="n">
        <f aca="false">G210*10</f>
        <v>0</v>
      </c>
    </row>
    <row r="211" customFormat="false" ht="15" hidden="false" customHeight="true" outlineLevel="0" collapsed="false">
      <c r="A211" s="34" t="n">
        <f aca="false">A210+1</f>
        <v>194</v>
      </c>
      <c r="B211" s="62" t="s">
        <v>420</v>
      </c>
      <c r="C211" s="48" t="s">
        <v>421</v>
      </c>
      <c r="D211" s="49"/>
      <c r="E211" s="47" t="s">
        <v>18</v>
      </c>
      <c r="F211" s="50" t="n">
        <f aca="false">I211*10</f>
        <v>23.9</v>
      </c>
      <c r="G211" s="51"/>
      <c r="H211" s="4" t="n">
        <f aca="false">F211*G211</f>
        <v>0</v>
      </c>
      <c r="I211" s="51" t="n">
        <f aca="false">I210</f>
        <v>2.39</v>
      </c>
      <c r="J211" s="4" t="n">
        <f aca="false">G211*10</f>
        <v>0</v>
      </c>
    </row>
    <row r="212" customFormat="false" ht="15" hidden="false" customHeight="true" outlineLevel="0" collapsed="false">
      <c r="A212" s="34" t="n">
        <f aca="false">A211+1</f>
        <v>195</v>
      </c>
      <c r="B212" s="62" t="s">
        <v>422</v>
      </c>
      <c r="C212" s="48" t="s">
        <v>423</v>
      </c>
      <c r="D212" s="49"/>
      <c r="E212" s="47" t="s">
        <v>18</v>
      </c>
      <c r="F212" s="50" t="n">
        <f aca="false">I212*10</f>
        <v>23.9</v>
      </c>
      <c r="G212" s="51"/>
      <c r="H212" s="4" t="n">
        <f aca="false">F212*G212</f>
        <v>0</v>
      </c>
      <c r="I212" s="51" t="n">
        <f aca="false">I211</f>
        <v>2.39</v>
      </c>
      <c r="J212" s="4" t="n">
        <f aca="false">G212*10</f>
        <v>0</v>
      </c>
    </row>
    <row r="213" customFormat="false" ht="15" hidden="false" customHeight="true" outlineLevel="0" collapsed="false">
      <c r="A213" s="34" t="n">
        <f aca="false">A212+1</f>
        <v>196</v>
      </c>
      <c r="B213" s="62" t="s">
        <v>424</v>
      </c>
      <c r="C213" s="48" t="s">
        <v>425</v>
      </c>
      <c r="D213" s="49"/>
      <c r="E213" s="47" t="s">
        <v>18</v>
      </c>
      <c r="F213" s="50" t="n">
        <f aca="false">I213*10</f>
        <v>23.9</v>
      </c>
      <c r="G213" s="51"/>
      <c r="H213" s="4" t="n">
        <f aca="false">F213*G213</f>
        <v>0</v>
      </c>
      <c r="I213" s="51" t="n">
        <f aca="false">I212</f>
        <v>2.39</v>
      </c>
      <c r="J213" s="4" t="n">
        <f aca="false">G213*10</f>
        <v>0</v>
      </c>
    </row>
    <row r="214" customFormat="false" ht="15" hidden="false" customHeight="true" outlineLevel="0" collapsed="false">
      <c r="A214" s="34" t="n">
        <f aca="false">A213+1</f>
        <v>197</v>
      </c>
      <c r="B214" s="62" t="s">
        <v>426</v>
      </c>
      <c r="C214" s="48" t="s">
        <v>427</v>
      </c>
      <c r="D214" s="49"/>
      <c r="E214" s="47" t="s">
        <v>18</v>
      </c>
      <c r="F214" s="50" t="n">
        <f aca="false">I214*10</f>
        <v>23.9</v>
      </c>
      <c r="G214" s="51"/>
      <c r="H214" s="4" t="n">
        <f aca="false">F214*G214</f>
        <v>0</v>
      </c>
      <c r="I214" s="51" t="n">
        <f aca="false">I213</f>
        <v>2.39</v>
      </c>
      <c r="J214" s="4" t="n">
        <f aca="false">G214*10</f>
        <v>0</v>
      </c>
    </row>
    <row r="215" customFormat="false" ht="15" hidden="false" customHeight="true" outlineLevel="0" collapsed="false">
      <c r="A215" s="34" t="n">
        <f aca="false">A214+1</f>
        <v>198</v>
      </c>
      <c r="B215" s="62" t="s">
        <v>428</v>
      </c>
      <c r="C215" s="48" t="s">
        <v>429</v>
      </c>
      <c r="D215" s="49"/>
      <c r="E215" s="47" t="s">
        <v>18</v>
      </c>
      <c r="F215" s="50" t="n">
        <f aca="false">I215*10</f>
        <v>23.9</v>
      </c>
      <c r="G215" s="51"/>
      <c r="H215" s="4" t="n">
        <f aca="false">F215*G215</f>
        <v>0</v>
      </c>
      <c r="I215" s="51" t="n">
        <f aca="false">I214</f>
        <v>2.39</v>
      </c>
      <c r="J215" s="4" t="n">
        <f aca="false">G215*10</f>
        <v>0</v>
      </c>
    </row>
    <row r="216" customFormat="false" ht="15" hidden="false" customHeight="true" outlineLevel="0" collapsed="false">
      <c r="A216" s="34" t="n">
        <f aca="false">A215+1</f>
        <v>199</v>
      </c>
      <c r="B216" s="62" t="s">
        <v>430</v>
      </c>
      <c r="C216" s="48" t="s">
        <v>431</v>
      </c>
      <c r="D216" s="49"/>
      <c r="E216" s="47" t="s">
        <v>18</v>
      </c>
      <c r="F216" s="50" t="n">
        <f aca="false">I216*10</f>
        <v>23.9</v>
      </c>
      <c r="G216" s="51"/>
      <c r="H216" s="4" t="n">
        <f aca="false">F216*G216</f>
        <v>0</v>
      </c>
      <c r="I216" s="51" t="n">
        <f aca="false">I215</f>
        <v>2.39</v>
      </c>
      <c r="J216" s="4" t="n">
        <f aca="false">G216*10</f>
        <v>0</v>
      </c>
    </row>
    <row r="217" customFormat="false" ht="15" hidden="false" customHeight="true" outlineLevel="0" collapsed="false">
      <c r="A217" s="34" t="n">
        <f aca="false">A216+1</f>
        <v>200</v>
      </c>
      <c r="B217" s="62" t="s">
        <v>432</v>
      </c>
      <c r="C217" s="48" t="s">
        <v>433</v>
      </c>
      <c r="D217" s="49"/>
      <c r="E217" s="47" t="s">
        <v>18</v>
      </c>
      <c r="F217" s="50" t="n">
        <f aca="false">I217*10</f>
        <v>23.9</v>
      </c>
      <c r="G217" s="51"/>
      <c r="H217" s="4" t="n">
        <f aca="false">F217*G217</f>
        <v>0</v>
      </c>
      <c r="I217" s="51" t="n">
        <f aca="false">I216</f>
        <v>2.39</v>
      </c>
      <c r="J217" s="4" t="n">
        <f aca="false">G217*10</f>
        <v>0</v>
      </c>
    </row>
    <row r="218" customFormat="false" ht="15" hidden="false" customHeight="true" outlineLevel="0" collapsed="false">
      <c r="A218" s="34" t="n">
        <f aca="false">A217+1</f>
        <v>201</v>
      </c>
      <c r="B218" s="62" t="s">
        <v>434</v>
      </c>
      <c r="C218" s="48" t="s">
        <v>435</v>
      </c>
      <c r="D218" s="49"/>
      <c r="E218" s="47" t="s">
        <v>18</v>
      </c>
      <c r="F218" s="50" t="n">
        <f aca="false">I218*10</f>
        <v>23.9</v>
      </c>
      <c r="G218" s="51"/>
      <c r="H218" s="4" t="n">
        <f aca="false">F218*G218</f>
        <v>0</v>
      </c>
      <c r="I218" s="51" t="n">
        <f aca="false">I217</f>
        <v>2.39</v>
      </c>
      <c r="J218" s="4" t="n">
        <f aca="false">G218*10</f>
        <v>0</v>
      </c>
    </row>
    <row r="219" customFormat="false" ht="15" hidden="false" customHeight="true" outlineLevel="0" collapsed="false">
      <c r="A219" s="34" t="n">
        <f aca="false">A218+1</f>
        <v>202</v>
      </c>
      <c r="B219" s="62" t="s">
        <v>436</v>
      </c>
      <c r="C219" s="48" t="s">
        <v>437</v>
      </c>
      <c r="D219" s="49"/>
      <c r="E219" s="47" t="s">
        <v>18</v>
      </c>
      <c r="F219" s="50" t="n">
        <f aca="false">I219*10</f>
        <v>23.9</v>
      </c>
      <c r="G219" s="51"/>
      <c r="H219" s="4" t="n">
        <f aca="false">F219*G219</f>
        <v>0</v>
      </c>
      <c r="I219" s="51" t="n">
        <f aca="false">I218</f>
        <v>2.39</v>
      </c>
      <c r="J219" s="4" t="n">
        <f aca="false">G219*10</f>
        <v>0</v>
      </c>
    </row>
    <row r="220" customFormat="false" ht="15" hidden="false" customHeight="true" outlineLevel="0" collapsed="false">
      <c r="A220" s="34" t="n">
        <f aca="false">A219+1</f>
        <v>203</v>
      </c>
      <c r="B220" s="62" t="s">
        <v>438</v>
      </c>
      <c r="C220" s="48" t="s">
        <v>439</v>
      </c>
      <c r="D220" s="49"/>
      <c r="E220" s="47" t="s">
        <v>18</v>
      </c>
      <c r="F220" s="50" t="n">
        <f aca="false">I220*10</f>
        <v>23.9</v>
      </c>
      <c r="G220" s="51"/>
      <c r="H220" s="4" t="n">
        <f aca="false">F220*G220</f>
        <v>0</v>
      </c>
      <c r="I220" s="51" t="n">
        <f aca="false">I219</f>
        <v>2.39</v>
      </c>
      <c r="J220" s="4" t="n">
        <f aca="false">G220*10</f>
        <v>0</v>
      </c>
    </row>
    <row r="221" customFormat="false" ht="15" hidden="false" customHeight="true" outlineLevel="0" collapsed="false">
      <c r="A221" s="34" t="n">
        <f aca="false">A220+1</f>
        <v>204</v>
      </c>
      <c r="B221" s="62" t="s">
        <v>440</v>
      </c>
      <c r="C221" s="48" t="s">
        <v>441</v>
      </c>
      <c r="D221" s="49"/>
      <c r="E221" s="47" t="s">
        <v>18</v>
      </c>
      <c r="F221" s="50" t="n">
        <f aca="false">I221*10</f>
        <v>23.9</v>
      </c>
      <c r="G221" s="51"/>
      <c r="H221" s="4" t="n">
        <f aca="false">F221*G221</f>
        <v>0</v>
      </c>
      <c r="I221" s="51" t="n">
        <f aca="false">I220</f>
        <v>2.39</v>
      </c>
      <c r="J221" s="4" t="n">
        <f aca="false">G221*10</f>
        <v>0</v>
      </c>
    </row>
    <row r="222" customFormat="false" ht="15" hidden="false" customHeight="true" outlineLevel="0" collapsed="false">
      <c r="A222" s="34" t="n">
        <f aca="false">A221+1</f>
        <v>205</v>
      </c>
      <c r="B222" s="62" t="s">
        <v>442</v>
      </c>
      <c r="C222" s="48" t="s">
        <v>443</v>
      </c>
      <c r="D222" s="49"/>
      <c r="E222" s="47" t="s">
        <v>18</v>
      </c>
      <c r="F222" s="50" t="n">
        <f aca="false">I222*10</f>
        <v>23.9</v>
      </c>
      <c r="G222" s="51"/>
      <c r="H222" s="4" t="n">
        <f aca="false">F222*G222</f>
        <v>0</v>
      </c>
      <c r="I222" s="51" t="n">
        <f aca="false">I221</f>
        <v>2.39</v>
      </c>
      <c r="J222" s="4" t="n">
        <f aca="false">G222*10</f>
        <v>0</v>
      </c>
    </row>
    <row r="223" customFormat="false" ht="15" hidden="false" customHeight="true" outlineLevel="0" collapsed="false">
      <c r="A223" s="34" t="n">
        <f aca="false">A222+1</f>
        <v>206</v>
      </c>
      <c r="B223" s="62" t="s">
        <v>444</v>
      </c>
      <c r="C223" s="48" t="s">
        <v>445</v>
      </c>
      <c r="D223" s="49"/>
      <c r="E223" s="47" t="s">
        <v>248</v>
      </c>
      <c r="F223" s="50" t="n">
        <f aca="false">I223</f>
        <v>13.67</v>
      </c>
      <c r="G223" s="51"/>
      <c r="H223" s="4" t="n">
        <f aca="false">G223*F223</f>
        <v>0</v>
      </c>
      <c r="I223" s="51" t="n">
        <v>13.67</v>
      </c>
      <c r="J223" s="37" t="n">
        <f aca="false">G223</f>
        <v>0</v>
      </c>
    </row>
    <row r="224" customFormat="false" ht="15" hidden="false" customHeight="true" outlineLevel="0" collapsed="false">
      <c r="A224" s="34" t="n">
        <f aca="false">A223+1</f>
        <v>207</v>
      </c>
      <c r="B224" s="62" t="s">
        <v>446</v>
      </c>
      <c r="C224" s="48" t="s">
        <v>447</v>
      </c>
      <c r="D224" s="49"/>
      <c r="E224" s="47" t="s">
        <v>248</v>
      </c>
      <c r="F224" s="50" t="n">
        <f aca="false">I224</f>
        <v>13.67</v>
      </c>
      <c r="G224" s="51"/>
      <c r="H224" s="4" t="n">
        <f aca="false">G224*F224</f>
        <v>0</v>
      </c>
      <c r="I224" s="51" t="n">
        <v>13.67</v>
      </c>
      <c r="J224" s="37" t="n">
        <f aca="false">G224</f>
        <v>0</v>
      </c>
    </row>
    <row r="225" customFormat="false" ht="15" hidden="false" customHeight="true" outlineLevel="0" collapsed="false">
      <c r="A225" s="34" t="n">
        <f aca="false">A224+1</f>
        <v>208</v>
      </c>
      <c r="B225" s="62" t="s">
        <v>448</v>
      </c>
      <c r="C225" s="48" t="s">
        <v>449</v>
      </c>
      <c r="D225" s="49"/>
      <c r="E225" s="47" t="s">
        <v>248</v>
      </c>
      <c r="F225" s="50" t="n">
        <f aca="false">I225</f>
        <v>13.67</v>
      </c>
      <c r="G225" s="51"/>
      <c r="H225" s="4" t="n">
        <f aca="false">G225*F225</f>
        <v>0</v>
      </c>
      <c r="I225" s="51" t="n">
        <v>13.67</v>
      </c>
      <c r="J225" s="37" t="n">
        <f aca="false">G225</f>
        <v>0</v>
      </c>
    </row>
    <row r="226" customFormat="false" ht="15" hidden="false" customHeight="true" outlineLevel="0" collapsed="false">
      <c r="A226" s="34" t="n">
        <f aca="false">A225+1</f>
        <v>209</v>
      </c>
      <c r="B226" s="62" t="s">
        <v>450</v>
      </c>
      <c r="C226" s="48" t="s">
        <v>451</v>
      </c>
      <c r="D226" s="49"/>
      <c r="E226" s="47" t="s">
        <v>248</v>
      </c>
      <c r="F226" s="50" t="n">
        <f aca="false">I226</f>
        <v>13.67</v>
      </c>
      <c r="G226" s="51"/>
      <c r="H226" s="4" t="n">
        <f aca="false">G226*F226</f>
        <v>0</v>
      </c>
      <c r="I226" s="51" t="n">
        <v>13.67</v>
      </c>
      <c r="J226" s="37" t="n">
        <f aca="false">G226</f>
        <v>0</v>
      </c>
    </row>
    <row r="227" customFormat="false" ht="15" hidden="false" customHeight="true" outlineLevel="0" collapsed="false">
      <c r="A227" s="34" t="n">
        <f aca="false">A226+1</f>
        <v>210</v>
      </c>
      <c r="B227" s="47" t="s">
        <v>452</v>
      </c>
      <c r="C227" s="83" t="s">
        <v>453</v>
      </c>
      <c r="D227" s="49" t="s">
        <v>273</v>
      </c>
      <c r="E227" s="47" t="s">
        <v>322</v>
      </c>
      <c r="F227" s="50" t="n">
        <f aca="false">I227</f>
        <v>258.12</v>
      </c>
      <c r="G227" s="51"/>
      <c r="H227" s="4" t="n">
        <f aca="false">F227*G227</f>
        <v>0</v>
      </c>
      <c r="I227" s="51" t="n">
        <f aca="false">I207*108</f>
        <v>258.12</v>
      </c>
      <c r="J227" s="37" t="n">
        <f aca="false">G227</f>
        <v>0</v>
      </c>
    </row>
    <row r="228" customFormat="false" ht="15" hidden="false" customHeight="true" outlineLevel="0" collapsed="false">
      <c r="A228" s="34" t="n">
        <f aca="false">A227+1</f>
        <v>211</v>
      </c>
      <c r="B228" s="47" t="s">
        <v>454</v>
      </c>
      <c r="C228" s="83" t="s">
        <v>453</v>
      </c>
      <c r="D228" s="49" t="s">
        <v>319</v>
      </c>
      <c r="E228" s="47" t="s">
        <v>322</v>
      </c>
      <c r="F228" s="50" t="n">
        <f aca="false">I228</f>
        <v>258.12</v>
      </c>
      <c r="G228" s="51"/>
      <c r="H228" s="4" t="n">
        <f aca="false">F228*G228</f>
        <v>0</v>
      </c>
      <c r="I228" s="51" t="n">
        <f aca="false">I207*108</f>
        <v>258.12</v>
      </c>
      <c r="J228" s="37" t="n">
        <f aca="false">G228</f>
        <v>0</v>
      </c>
    </row>
    <row r="229" customFormat="false" ht="15" hidden="false" customHeight="true" outlineLevel="0" collapsed="false">
      <c r="A229" s="90" t="n">
        <f aca="false">A228+1</f>
        <v>212</v>
      </c>
      <c r="B229" s="62" t="s">
        <v>408</v>
      </c>
      <c r="C229" s="48" t="s">
        <v>409</v>
      </c>
      <c r="D229" s="49" t="s">
        <v>319</v>
      </c>
      <c r="E229" s="47" t="s">
        <v>410</v>
      </c>
      <c r="F229" s="50" t="n">
        <f aca="false">I229</f>
        <v>300.06</v>
      </c>
      <c r="G229" s="51"/>
      <c r="H229" s="4" t="n">
        <f aca="false">F229*G229</f>
        <v>0</v>
      </c>
      <c r="I229" s="51" t="n">
        <f aca="false">I164*90+I207*54+I231*30</f>
        <v>300.06</v>
      </c>
      <c r="J229" s="37" t="n">
        <f aca="false">G229</f>
        <v>0</v>
      </c>
    </row>
    <row r="230" customFormat="false" ht="15" hidden="false" customHeight="true" outlineLevel="0" collapsed="false">
      <c r="A230" s="91" t="s">
        <v>455</v>
      </c>
      <c r="B230" s="91"/>
      <c r="C230" s="91"/>
      <c r="D230" s="91"/>
      <c r="E230" s="91"/>
      <c r="F230" s="92"/>
      <c r="G230" s="92"/>
      <c r="H230" s="92"/>
      <c r="I230" s="92"/>
      <c r="J230" s="92"/>
    </row>
    <row r="231" customFormat="false" ht="15" hidden="false" customHeight="true" outlineLevel="0" collapsed="false">
      <c r="A231" s="34" t="n">
        <f aca="false">A229+1</f>
        <v>213</v>
      </c>
      <c r="B231" s="1" t="s">
        <v>456</v>
      </c>
      <c r="C231" s="48" t="s">
        <v>457</v>
      </c>
      <c r="D231" s="49"/>
      <c r="E231" s="47" t="s">
        <v>18</v>
      </c>
      <c r="F231" s="50" t="n">
        <f aca="false">I231*10</f>
        <v>17.4</v>
      </c>
      <c r="G231" s="51"/>
      <c r="H231" s="4" t="n">
        <f aca="false">F231*G231</f>
        <v>0</v>
      </c>
      <c r="I231" s="51" t="n">
        <v>1.74</v>
      </c>
      <c r="J231" s="4" t="n">
        <f aca="false">G231*10</f>
        <v>0</v>
      </c>
    </row>
    <row r="232" customFormat="false" ht="15" hidden="false" customHeight="true" outlineLevel="0" collapsed="false">
      <c r="A232" s="34" t="n">
        <f aca="false">A231+1</f>
        <v>214</v>
      </c>
      <c r="B232" s="62" t="s">
        <v>458</v>
      </c>
      <c r="C232" s="48" t="s">
        <v>459</v>
      </c>
      <c r="D232" s="49"/>
      <c r="E232" s="47" t="s">
        <v>18</v>
      </c>
      <c r="F232" s="50" t="n">
        <f aca="false">I232*10</f>
        <v>17.4</v>
      </c>
      <c r="G232" s="51"/>
      <c r="H232" s="4" t="n">
        <f aca="false">F232*G232</f>
        <v>0</v>
      </c>
      <c r="I232" s="51" t="n">
        <v>1.74</v>
      </c>
      <c r="J232" s="4" t="n">
        <f aca="false">G232*10</f>
        <v>0</v>
      </c>
    </row>
    <row r="233" customFormat="false" ht="15" hidden="false" customHeight="true" outlineLevel="0" collapsed="false">
      <c r="A233" s="34" t="n">
        <f aca="false">A232+1</f>
        <v>215</v>
      </c>
      <c r="B233" s="62" t="s">
        <v>460</v>
      </c>
      <c r="C233" s="48" t="s">
        <v>461</v>
      </c>
      <c r="D233" s="49"/>
      <c r="E233" s="47" t="s">
        <v>18</v>
      </c>
      <c r="F233" s="50" t="n">
        <f aca="false">I233*10</f>
        <v>17.4</v>
      </c>
      <c r="G233" s="51"/>
      <c r="H233" s="4" t="n">
        <f aca="false">F233*G233</f>
        <v>0</v>
      </c>
      <c r="I233" s="51" t="n">
        <f aca="false">I232</f>
        <v>1.74</v>
      </c>
      <c r="J233" s="4" t="n">
        <f aca="false">G233*10</f>
        <v>0</v>
      </c>
    </row>
    <row r="234" customFormat="false" ht="15" hidden="false" customHeight="true" outlineLevel="0" collapsed="false">
      <c r="A234" s="34" t="n">
        <f aca="false">1+A233</f>
        <v>216</v>
      </c>
      <c r="B234" s="62" t="s">
        <v>462</v>
      </c>
      <c r="C234" s="48" t="s">
        <v>463</v>
      </c>
      <c r="D234" s="49"/>
      <c r="E234" s="47" t="s">
        <v>18</v>
      </c>
      <c r="F234" s="50" t="n">
        <f aca="false">I234*10</f>
        <v>17.4</v>
      </c>
      <c r="G234" s="51"/>
      <c r="H234" s="4" t="n">
        <f aca="false">F234*G234</f>
        <v>0</v>
      </c>
      <c r="I234" s="51" t="n">
        <f aca="false">I233</f>
        <v>1.74</v>
      </c>
      <c r="J234" s="4" t="n">
        <f aca="false">G234*10</f>
        <v>0</v>
      </c>
    </row>
    <row r="235" customFormat="false" ht="15" hidden="false" customHeight="true" outlineLevel="0" collapsed="false">
      <c r="A235" s="34" t="n">
        <f aca="false">A234+1</f>
        <v>217</v>
      </c>
      <c r="B235" s="62" t="s">
        <v>464</v>
      </c>
      <c r="C235" s="48" t="s">
        <v>465</v>
      </c>
      <c r="D235" s="49"/>
      <c r="E235" s="47" t="s">
        <v>466</v>
      </c>
      <c r="F235" s="50" t="n">
        <f aca="false">I235</f>
        <v>8.81</v>
      </c>
      <c r="G235" s="51"/>
      <c r="H235" s="4" t="n">
        <f aca="false">F235*G235</f>
        <v>0</v>
      </c>
      <c r="I235" s="51" t="n">
        <v>8.81</v>
      </c>
      <c r="J235" s="37" t="n">
        <f aca="false">G235</f>
        <v>0</v>
      </c>
    </row>
    <row r="236" customFormat="false" ht="15" hidden="false" customHeight="true" outlineLevel="0" collapsed="false">
      <c r="A236" s="34" t="n">
        <f aca="false">A235+1</f>
        <v>218</v>
      </c>
      <c r="B236" s="62" t="s">
        <v>467</v>
      </c>
      <c r="C236" s="48" t="s">
        <v>468</v>
      </c>
      <c r="D236" s="49" t="s">
        <v>319</v>
      </c>
      <c r="E236" s="47" t="s">
        <v>404</v>
      </c>
      <c r="F236" s="50" t="n">
        <f aca="false">I236</f>
        <v>156.6</v>
      </c>
      <c r="G236" s="51"/>
      <c r="H236" s="4" t="n">
        <f aca="false">F236*G236</f>
        <v>0</v>
      </c>
      <c r="I236" s="51" t="n">
        <f aca="false">I231*90</f>
        <v>156.6</v>
      </c>
      <c r="J236" s="37" t="n">
        <f aca="false">G236</f>
        <v>0</v>
      </c>
    </row>
    <row r="237" customFormat="false" ht="15" hidden="false" customHeight="true" outlineLevel="0" collapsed="false">
      <c r="A237" s="34" t="n">
        <f aca="false">A236+1</f>
        <v>219</v>
      </c>
      <c r="B237" s="62" t="s">
        <v>408</v>
      </c>
      <c r="C237" s="48" t="s">
        <v>409</v>
      </c>
      <c r="D237" s="49" t="s">
        <v>319</v>
      </c>
      <c r="E237" s="47" t="s">
        <v>410</v>
      </c>
      <c r="F237" s="50" t="n">
        <f aca="false">I237</f>
        <v>300.06</v>
      </c>
      <c r="G237" s="51"/>
      <c r="H237" s="4" t="n">
        <f aca="false">F237*G237</f>
        <v>0</v>
      </c>
      <c r="I237" s="51" t="n">
        <f aca="false">I229</f>
        <v>300.06</v>
      </c>
      <c r="J237" s="37" t="n">
        <f aca="false">G237</f>
        <v>0</v>
      </c>
    </row>
    <row r="238" customFormat="false" ht="15" hidden="false" customHeight="true" outlineLevel="0" collapsed="false">
      <c r="A238" s="91" t="s">
        <v>469</v>
      </c>
      <c r="B238" s="91"/>
      <c r="C238" s="91"/>
      <c r="D238" s="91"/>
      <c r="E238" s="91"/>
      <c r="F238" s="93"/>
      <c r="G238" s="93"/>
      <c r="H238" s="93"/>
      <c r="I238" s="93"/>
      <c r="J238" s="93"/>
    </row>
    <row r="239" customFormat="false" ht="15" hidden="false" customHeight="true" outlineLevel="0" collapsed="false">
      <c r="A239" s="34" t="n">
        <f aca="false">A237+1</f>
        <v>220</v>
      </c>
      <c r="B239" s="62" t="s">
        <v>470</v>
      </c>
      <c r="C239" s="48" t="s">
        <v>471</v>
      </c>
      <c r="D239" s="49"/>
      <c r="E239" s="47" t="s">
        <v>18</v>
      </c>
      <c r="F239" s="50" t="n">
        <f aca="false">I239*10</f>
        <v>17.4</v>
      </c>
      <c r="G239" s="51"/>
      <c r="H239" s="4" t="n">
        <f aca="false">F239*G239</f>
        <v>0</v>
      </c>
      <c r="I239" s="51" t="n">
        <f aca="false">I231</f>
        <v>1.74</v>
      </c>
      <c r="J239" s="4" t="n">
        <f aca="false">G239*10</f>
        <v>0</v>
      </c>
    </row>
    <row r="240" customFormat="false" ht="15" hidden="false" customHeight="true" outlineLevel="0" collapsed="false">
      <c r="A240" s="34" t="n">
        <f aca="false">A239+1</f>
        <v>221</v>
      </c>
      <c r="B240" s="62" t="s">
        <v>472</v>
      </c>
      <c r="C240" s="48" t="s">
        <v>473</v>
      </c>
      <c r="D240" s="49"/>
      <c r="E240" s="47" t="s">
        <v>18</v>
      </c>
      <c r="F240" s="50" t="n">
        <f aca="false">I240*10</f>
        <v>17.4</v>
      </c>
      <c r="G240" s="51"/>
      <c r="H240" s="4" t="n">
        <f aca="false">F240*G240</f>
        <v>0</v>
      </c>
      <c r="I240" s="51" t="n">
        <f aca="false">I232</f>
        <v>1.74</v>
      </c>
      <c r="J240" s="4" t="n">
        <f aca="false">G240*10</f>
        <v>0</v>
      </c>
    </row>
    <row r="241" customFormat="false" ht="15" hidden="false" customHeight="true" outlineLevel="0" collapsed="false">
      <c r="A241" s="34" t="n">
        <f aca="false">A240+1</f>
        <v>222</v>
      </c>
      <c r="B241" s="62" t="s">
        <v>474</v>
      </c>
      <c r="C241" s="48" t="s">
        <v>475</v>
      </c>
      <c r="D241" s="49"/>
      <c r="E241" s="47" t="s">
        <v>18</v>
      </c>
      <c r="F241" s="50" t="n">
        <f aca="false">I241*10</f>
        <v>17.4</v>
      </c>
      <c r="G241" s="51"/>
      <c r="H241" s="4" t="n">
        <f aca="false">F241*G241</f>
        <v>0</v>
      </c>
      <c r="I241" s="51" t="n">
        <f aca="false">I233</f>
        <v>1.74</v>
      </c>
      <c r="J241" s="4" t="n">
        <f aca="false">G241*10</f>
        <v>0</v>
      </c>
    </row>
    <row r="242" customFormat="false" ht="15" hidden="false" customHeight="true" outlineLevel="0" collapsed="false">
      <c r="A242" s="34" t="n">
        <f aca="false">A241+1</f>
        <v>223</v>
      </c>
      <c r="B242" s="62" t="s">
        <v>476</v>
      </c>
      <c r="C242" s="48" t="s">
        <v>477</v>
      </c>
      <c r="D242" s="49"/>
      <c r="E242" s="47" t="s">
        <v>18</v>
      </c>
      <c r="F242" s="50" t="n">
        <f aca="false">I242*10</f>
        <v>17.4</v>
      </c>
      <c r="G242" s="51"/>
      <c r="H242" s="4" t="n">
        <f aca="false">F242*G242</f>
        <v>0</v>
      </c>
      <c r="I242" s="51" t="n">
        <f aca="false">I234</f>
        <v>1.74</v>
      </c>
      <c r="J242" s="4" t="n">
        <f aca="false">G242*10</f>
        <v>0</v>
      </c>
    </row>
    <row r="243" customFormat="false" ht="15" hidden="false" customHeight="true" outlineLevel="0" collapsed="false">
      <c r="A243" s="91" t="s">
        <v>478</v>
      </c>
      <c r="B243" s="91"/>
      <c r="C243" s="91"/>
      <c r="D243" s="91"/>
      <c r="E243" s="91"/>
      <c r="F243" s="94"/>
      <c r="G243" s="94"/>
      <c r="H243" s="94"/>
      <c r="I243" s="94"/>
      <c r="J243" s="94"/>
    </row>
    <row r="244" customFormat="false" ht="15" hidden="false" customHeight="true" outlineLevel="0" collapsed="false">
      <c r="A244" s="34" t="n">
        <f aca="false">A242+1</f>
        <v>224</v>
      </c>
      <c r="B244" s="62" t="s">
        <v>479</v>
      </c>
      <c r="C244" s="48" t="s">
        <v>480</v>
      </c>
      <c r="D244" s="49"/>
      <c r="E244" s="47" t="s">
        <v>18</v>
      </c>
      <c r="F244" s="50" t="n">
        <f aca="false">I244*10</f>
        <v>22.6</v>
      </c>
      <c r="G244" s="51"/>
      <c r="H244" s="4" t="n">
        <f aca="false">F244*G244</f>
        <v>0</v>
      </c>
      <c r="I244" s="51" t="n">
        <v>2.26</v>
      </c>
      <c r="J244" s="4" t="n">
        <f aca="false">G244*10</f>
        <v>0</v>
      </c>
    </row>
    <row r="245" customFormat="false" ht="15" hidden="false" customHeight="true" outlineLevel="0" collapsed="false">
      <c r="A245" s="34" t="n">
        <f aca="false">A244+1</f>
        <v>225</v>
      </c>
      <c r="B245" s="62" t="s">
        <v>481</v>
      </c>
      <c r="C245" s="48" t="s">
        <v>482</v>
      </c>
      <c r="D245" s="49"/>
      <c r="E245" s="47" t="s">
        <v>18</v>
      </c>
      <c r="F245" s="50" t="n">
        <f aca="false">I245*10</f>
        <v>22.6</v>
      </c>
      <c r="G245" s="51"/>
      <c r="H245" s="4" t="n">
        <f aca="false">F245*G245</f>
        <v>0</v>
      </c>
      <c r="I245" s="51" t="n">
        <f aca="false">I244</f>
        <v>2.26</v>
      </c>
      <c r="J245" s="4" t="n">
        <f aca="false">G245*10</f>
        <v>0</v>
      </c>
    </row>
    <row r="246" customFormat="false" ht="15" hidden="false" customHeight="true" outlineLevel="0" collapsed="false">
      <c r="A246" s="34" t="n">
        <f aca="false">A245+1</f>
        <v>226</v>
      </c>
      <c r="B246" s="62" t="s">
        <v>483</v>
      </c>
      <c r="C246" s="48" t="s">
        <v>484</v>
      </c>
      <c r="D246" s="49"/>
      <c r="E246" s="47" t="s">
        <v>18</v>
      </c>
      <c r="F246" s="50" t="n">
        <f aca="false">I246*10</f>
        <v>22.6</v>
      </c>
      <c r="G246" s="51"/>
      <c r="H246" s="4" t="n">
        <f aca="false">F246*G246</f>
        <v>0</v>
      </c>
      <c r="I246" s="51" t="n">
        <f aca="false">I245</f>
        <v>2.26</v>
      </c>
      <c r="J246" s="4" t="n">
        <f aca="false">G246*10</f>
        <v>0</v>
      </c>
    </row>
    <row r="247" customFormat="false" ht="15" hidden="false" customHeight="true" outlineLevel="0" collapsed="false">
      <c r="A247" s="34" t="n">
        <f aca="false">A246+1</f>
        <v>227</v>
      </c>
      <c r="B247" s="62" t="s">
        <v>485</v>
      </c>
      <c r="C247" s="48" t="s">
        <v>486</v>
      </c>
      <c r="D247" s="49"/>
      <c r="E247" s="47" t="s">
        <v>18</v>
      </c>
      <c r="F247" s="50" t="n">
        <f aca="false">I247*10</f>
        <v>22.6</v>
      </c>
      <c r="G247" s="51"/>
      <c r="H247" s="4" t="n">
        <f aca="false">F247*G247</f>
        <v>0</v>
      </c>
      <c r="I247" s="51" t="n">
        <f aca="false">I246</f>
        <v>2.26</v>
      </c>
      <c r="J247" s="4" t="n">
        <f aca="false">G247*10</f>
        <v>0</v>
      </c>
    </row>
    <row r="248" customFormat="false" ht="15" hidden="false" customHeight="true" outlineLevel="0" collapsed="false">
      <c r="A248" s="34" t="n">
        <f aca="false">A247+1</f>
        <v>228</v>
      </c>
      <c r="B248" s="4" t="s">
        <v>487</v>
      </c>
      <c r="C248" s="67" t="s">
        <v>488</v>
      </c>
      <c r="D248" s="49"/>
      <c r="E248" s="47" t="s">
        <v>253</v>
      </c>
      <c r="F248" s="95" t="n">
        <f aca="false">I248</f>
        <v>12.62</v>
      </c>
      <c r="G248" s="51"/>
      <c r="H248" s="4" t="n">
        <f aca="false">F248*G248</f>
        <v>0</v>
      </c>
      <c r="I248" s="96" t="n">
        <v>12.62</v>
      </c>
      <c r="J248" s="37" t="n">
        <f aca="false">G248</f>
        <v>0</v>
      </c>
    </row>
    <row r="249" customFormat="false" ht="15" hidden="false" customHeight="true" outlineLevel="0" collapsed="false">
      <c r="A249" s="34" t="n">
        <f aca="false">A248+1</f>
        <v>229</v>
      </c>
      <c r="B249" s="4" t="s">
        <v>489</v>
      </c>
      <c r="C249" s="67" t="s">
        <v>490</v>
      </c>
      <c r="D249" s="49"/>
      <c r="E249" s="47" t="s">
        <v>253</v>
      </c>
      <c r="F249" s="95" t="n">
        <f aca="false">I249</f>
        <v>14.89</v>
      </c>
      <c r="G249" s="51"/>
      <c r="H249" s="4" t="n">
        <f aca="false">F249*G249</f>
        <v>0</v>
      </c>
      <c r="I249" s="96" t="n">
        <v>14.89</v>
      </c>
      <c r="J249" s="37" t="n">
        <f aca="false">G249</f>
        <v>0</v>
      </c>
    </row>
    <row r="250" customFormat="false" ht="15" hidden="false" customHeight="true" outlineLevel="0" collapsed="false">
      <c r="A250" s="34" t="n">
        <f aca="false">A249+1</f>
        <v>230</v>
      </c>
      <c r="B250" s="62" t="s">
        <v>491</v>
      </c>
      <c r="C250" s="67" t="s">
        <v>492</v>
      </c>
      <c r="D250" s="49" t="s">
        <v>319</v>
      </c>
      <c r="E250" s="47" t="s">
        <v>404</v>
      </c>
      <c r="F250" s="95" t="n">
        <f aca="false">I250</f>
        <v>203.4</v>
      </c>
      <c r="G250" s="51"/>
      <c r="H250" s="4" t="n">
        <f aca="false">F250*G250</f>
        <v>0</v>
      </c>
      <c r="I250" s="51" t="n">
        <f aca="false">I244*90</f>
        <v>203.4</v>
      </c>
      <c r="J250" s="37" t="n">
        <f aca="false">G250</f>
        <v>0</v>
      </c>
    </row>
    <row r="251" customFormat="false" ht="15" hidden="false" customHeight="true" outlineLevel="0" collapsed="false">
      <c r="A251" s="34" t="n">
        <f aca="false">A250+1</f>
        <v>231</v>
      </c>
      <c r="B251" s="62" t="s">
        <v>493</v>
      </c>
      <c r="C251" s="67" t="s">
        <v>494</v>
      </c>
      <c r="D251" s="49"/>
      <c r="E251" s="47" t="s">
        <v>466</v>
      </c>
      <c r="F251" s="95" t="n">
        <f aca="false">I251</f>
        <v>10.89</v>
      </c>
      <c r="G251" s="51"/>
      <c r="H251" s="4" t="n">
        <f aca="false">F251*G251</f>
        <v>0</v>
      </c>
      <c r="I251" s="51" t="n">
        <v>10.89</v>
      </c>
      <c r="J251" s="37" t="n">
        <f aca="false">G251</f>
        <v>0</v>
      </c>
    </row>
    <row r="252" customFormat="false" ht="15" hidden="false" customHeight="true" outlineLevel="0" collapsed="false">
      <c r="A252" s="91" t="s">
        <v>495</v>
      </c>
      <c r="B252" s="91"/>
      <c r="C252" s="91"/>
      <c r="D252" s="91"/>
      <c r="E252" s="91"/>
      <c r="F252" s="94"/>
      <c r="G252" s="94"/>
      <c r="H252" s="94"/>
      <c r="I252" s="94"/>
      <c r="J252" s="94"/>
      <c r="K252" s="97"/>
    </row>
    <row r="253" s="21" customFormat="true" ht="15" hidden="false" customHeight="true" outlineLevel="0" collapsed="false">
      <c r="A253" s="98" t="n">
        <f aca="false">A251+1</f>
        <v>232</v>
      </c>
      <c r="B253" s="99" t="s">
        <v>496</v>
      </c>
      <c r="C253" s="67" t="s">
        <v>497</v>
      </c>
      <c r="D253" s="99"/>
      <c r="E253" s="47" t="s">
        <v>18</v>
      </c>
      <c r="F253" s="95" t="n">
        <f aca="false">I253*10</f>
        <v>22.9</v>
      </c>
      <c r="G253" s="51"/>
      <c r="H253" s="4" t="n">
        <f aca="false">F253*G253</f>
        <v>0</v>
      </c>
      <c r="I253" s="51" t="n">
        <v>2.29</v>
      </c>
      <c r="J253" s="4" t="n">
        <f aca="false">G253*10</f>
        <v>0</v>
      </c>
      <c r="K253" s="100"/>
    </row>
    <row r="254" s="21" customFormat="true" ht="15" hidden="false" customHeight="true" outlineLevel="0" collapsed="false">
      <c r="A254" s="98" t="n">
        <f aca="false">A253+1</f>
        <v>233</v>
      </c>
      <c r="B254" s="99" t="s">
        <v>498</v>
      </c>
      <c r="C254" s="67" t="s">
        <v>499</v>
      </c>
      <c r="D254" s="99"/>
      <c r="E254" s="47" t="s">
        <v>18</v>
      </c>
      <c r="F254" s="95" t="n">
        <f aca="false">I254*10</f>
        <v>22.9</v>
      </c>
      <c r="G254" s="51"/>
      <c r="H254" s="4" t="n">
        <f aca="false">F254*G254</f>
        <v>0</v>
      </c>
      <c r="I254" s="51" t="n">
        <v>2.29</v>
      </c>
      <c r="J254" s="4" t="n">
        <f aca="false">G254*10</f>
        <v>0</v>
      </c>
      <c r="K254" s="100"/>
    </row>
    <row r="255" s="21" customFormat="true" ht="15" hidden="false" customHeight="true" outlineLevel="0" collapsed="false">
      <c r="A255" s="98" t="n">
        <f aca="false">A254+1</f>
        <v>234</v>
      </c>
      <c r="B255" s="99" t="s">
        <v>500</v>
      </c>
      <c r="C255" s="67" t="s">
        <v>501</v>
      </c>
      <c r="D255" s="99"/>
      <c r="E255" s="47" t="s">
        <v>18</v>
      </c>
      <c r="F255" s="95" t="n">
        <f aca="false">I255*10</f>
        <v>22.9</v>
      </c>
      <c r="G255" s="51"/>
      <c r="H255" s="4" t="n">
        <f aca="false">F255*G255</f>
        <v>0</v>
      </c>
      <c r="I255" s="51" t="n">
        <v>2.29</v>
      </c>
      <c r="J255" s="4" t="n">
        <f aca="false">G255*10</f>
        <v>0</v>
      </c>
      <c r="K255" s="100"/>
    </row>
    <row r="256" s="21" customFormat="true" ht="15" hidden="false" customHeight="true" outlineLevel="0" collapsed="false">
      <c r="A256" s="98" t="n">
        <f aca="false">A255+1</f>
        <v>235</v>
      </c>
      <c r="B256" s="99" t="s">
        <v>502</v>
      </c>
      <c r="C256" s="67" t="s">
        <v>503</v>
      </c>
      <c r="D256" s="99"/>
      <c r="E256" s="47" t="s">
        <v>18</v>
      </c>
      <c r="F256" s="95" t="n">
        <f aca="false">I256*10</f>
        <v>22.9</v>
      </c>
      <c r="G256" s="51"/>
      <c r="H256" s="4" t="n">
        <f aca="false">F256*G256</f>
        <v>0</v>
      </c>
      <c r="I256" s="51" t="n">
        <v>2.29</v>
      </c>
      <c r="J256" s="4" t="n">
        <f aca="false">G256*10</f>
        <v>0</v>
      </c>
      <c r="K256" s="100"/>
    </row>
    <row r="257" customFormat="false" ht="15" hidden="false" customHeight="true" outlineLevel="0" collapsed="false">
      <c r="A257" s="98" t="n">
        <f aca="false">A256+1</f>
        <v>236</v>
      </c>
      <c r="B257" s="62" t="s">
        <v>504</v>
      </c>
      <c r="C257" s="67" t="s">
        <v>505</v>
      </c>
      <c r="D257" s="49"/>
      <c r="E257" s="47" t="s">
        <v>18</v>
      </c>
      <c r="F257" s="95" t="n">
        <f aca="false">I257*10</f>
        <v>22.9</v>
      </c>
      <c r="G257" s="51"/>
      <c r="H257" s="4" t="n">
        <f aca="false">F257*G257</f>
        <v>0</v>
      </c>
      <c r="I257" s="51" t="n">
        <v>2.29</v>
      </c>
      <c r="J257" s="4" t="n">
        <f aca="false">G257*10</f>
        <v>0</v>
      </c>
    </row>
    <row r="258" customFormat="false" ht="15" hidden="false" customHeight="true" outlineLevel="0" collapsed="false">
      <c r="A258" s="98" t="n">
        <f aca="false">A257+1</f>
        <v>237</v>
      </c>
      <c r="B258" s="62" t="s">
        <v>506</v>
      </c>
      <c r="C258" s="67" t="s">
        <v>507</v>
      </c>
      <c r="D258" s="49"/>
      <c r="E258" s="47" t="s">
        <v>18</v>
      </c>
      <c r="F258" s="95" t="n">
        <f aca="false">I258*10</f>
        <v>22.9</v>
      </c>
      <c r="G258" s="51"/>
      <c r="H258" s="4" t="n">
        <f aca="false">F258*G258</f>
        <v>0</v>
      </c>
      <c r="I258" s="51" t="n">
        <v>2.29</v>
      </c>
      <c r="J258" s="4" t="n">
        <f aca="false">G258*10</f>
        <v>0</v>
      </c>
    </row>
    <row r="259" customFormat="false" ht="15" hidden="false" customHeight="true" outlineLevel="0" collapsed="false">
      <c r="A259" s="34" t="n">
        <f aca="false">A258+1</f>
        <v>238</v>
      </c>
      <c r="B259" s="62" t="s">
        <v>508</v>
      </c>
      <c r="C259" s="67" t="s">
        <v>509</v>
      </c>
      <c r="D259" s="49"/>
      <c r="E259" s="47" t="s">
        <v>18</v>
      </c>
      <c r="F259" s="95" t="n">
        <f aca="false">I259*10</f>
        <v>22.9</v>
      </c>
      <c r="G259" s="51"/>
      <c r="H259" s="4" t="n">
        <f aca="false">F259*G259</f>
        <v>0</v>
      </c>
      <c r="I259" s="51" t="n">
        <v>2.29</v>
      </c>
      <c r="J259" s="4" t="n">
        <f aca="false">G259*10</f>
        <v>0</v>
      </c>
    </row>
    <row r="260" customFormat="false" ht="15" hidden="false" customHeight="true" outlineLevel="0" collapsed="false">
      <c r="A260" s="34" t="n">
        <f aca="false">A259+1</f>
        <v>239</v>
      </c>
      <c r="B260" s="62" t="s">
        <v>510</v>
      </c>
      <c r="C260" s="67" t="s">
        <v>511</v>
      </c>
      <c r="D260" s="49"/>
      <c r="E260" s="47" t="s">
        <v>18</v>
      </c>
      <c r="F260" s="95" t="n">
        <f aca="false">I260*10</f>
        <v>22.9</v>
      </c>
      <c r="G260" s="51"/>
      <c r="H260" s="4" t="n">
        <f aca="false">F260*G260</f>
        <v>0</v>
      </c>
      <c r="I260" s="51" t="n">
        <v>2.29</v>
      </c>
      <c r="J260" s="4" t="n">
        <f aca="false">G260*10</f>
        <v>0</v>
      </c>
    </row>
    <row r="261" customFormat="false" ht="15" hidden="false" customHeight="true" outlineLevel="0" collapsed="false">
      <c r="A261" s="34" t="n">
        <f aca="false">A260+1</f>
        <v>240</v>
      </c>
      <c r="B261" s="62" t="s">
        <v>512</v>
      </c>
      <c r="C261" s="67" t="s">
        <v>513</v>
      </c>
      <c r="D261" s="49"/>
      <c r="E261" s="47" t="s">
        <v>253</v>
      </c>
      <c r="F261" s="95" t="n">
        <f aca="false">I261</f>
        <v>11.01</v>
      </c>
      <c r="G261" s="51"/>
      <c r="H261" s="4" t="n">
        <f aca="false">F261*G261</f>
        <v>0</v>
      </c>
      <c r="I261" s="51" t="n">
        <f aca="false">I260*4+1.85</f>
        <v>11.01</v>
      </c>
      <c r="J261" s="37" t="n">
        <f aca="false">G261</f>
        <v>0</v>
      </c>
    </row>
    <row r="262" customFormat="false" ht="15" hidden="false" customHeight="true" outlineLevel="0" collapsed="false">
      <c r="A262" s="91" t="s">
        <v>514</v>
      </c>
      <c r="B262" s="91"/>
      <c r="C262" s="91"/>
      <c r="D262" s="91"/>
      <c r="E262" s="91"/>
      <c r="F262" s="94"/>
      <c r="G262" s="94"/>
      <c r="H262" s="94"/>
      <c r="I262" s="94"/>
      <c r="J262" s="94"/>
    </row>
    <row r="263" customFormat="false" ht="15" hidden="false" customHeight="true" outlineLevel="0" collapsed="false">
      <c r="A263" s="34" t="n">
        <f aca="false">A261+1</f>
        <v>241</v>
      </c>
      <c r="B263" s="16" t="s">
        <v>515</v>
      </c>
      <c r="C263" s="48" t="s">
        <v>516</v>
      </c>
      <c r="D263" s="49"/>
      <c r="E263" s="47" t="s">
        <v>18</v>
      </c>
      <c r="F263" s="101" t="n">
        <f aca="false">I263*10</f>
        <v>19.9</v>
      </c>
      <c r="G263" s="4"/>
      <c r="H263" s="4" t="n">
        <f aca="false">G263*F263</f>
        <v>0</v>
      </c>
      <c r="I263" s="4" t="n">
        <v>1.99</v>
      </c>
      <c r="J263" s="4" t="n">
        <f aca="false">G263*10</f>
        <v>0</v>
      </c>
    </row>
    <row r="264" customFormat="false" ht="15" hidden="false" customHeight="true" outlineLevel="0" collapsed="false">
      <c r="A264" s="34" t="n">
        <f aca="false">A263+1</f>
        <v>242</v>
      </c>
      <c r="B264" s="16" t="s">
        <v>517</v>
      </c>
      <c r="C264" s="48" t="s">
        <v>518</v>
      </c>
      <c r="D264" s="49"/>
      <c r="E264" s="47" t="s">
        <v>18</v>
      </c>
      <c r="F264" s="101" t="n">
        <f aca="false">I264*10</f>
        <v>19.9</v>
      </c>
      <c r="G264" s="4"/>
      <c r="H264" s="4" t="n">
        <f aca="false">G264*F264</f>
        <v>0</v>
      </c>
      <c r="I264" s="4" t="n">
        <f aca="false">I263</f>
        <v>1.99</v>
      </c>
      <c r="J264" s="4" t="n">
        <f aca="false">G264*10</f>
        <v>0</v>
      </c>
    </row>
    <row r="265" customFormat="false" ht="15" hidden="false" customHeight="true" outlineLevel="0" collapsed="false">
      <c r="A265" s="34" t="n">
        <f aca="false">A264+1</f>
        <v>243</v>
      </c>
      <c r="B265" s="16" t="s">
        <v>519</v>
      </c>
      <c r="C265" s="48" t="s">
        <v>520</v>
      </c>
      <c r="D265" s="49"/>
      <c r="E265" s="47" t="s">
        <v>18</v>
      </c>
      <c r="F265" s="101" t="n">
        <f aca="false">I265*10</f>
        <v>19.9</v>
      </c>
      <c r="G265" s="4"/>
      <c r="H265" s="4" t="n">
        <f aca="false">G265*F265</f>
        <v>0</v>
      </c>
      <c r="I265" s="4" t="n">
        <f aca="false">I264</f>
        <v>1.99</v>
      </c>
      <c r="J265" s="4" t="n">
        <f aca="false">G265*10</f>
        <v>0</v>
      </c>
    </row>
    <row r="266" customFormat="false" ht="15" hidden="false" customHeight="true" outlineLevel="0" collapsed="false">
      <c r="A266" s="34" t="n">
        <f aca="false">A265+1</f>
        <v>244</v>
      </c>
      <c r="B266" s="16" t="s">
        <v>521</v>
      </c>
      <c r="C266" s="48" t="s">
        <v>522</v>
      </c>
      <c r="D266" s="49"/>
      <c r="E266" s="47" t="s">
        <v>18</v>
      </c>
      <c r="F266" s="101" t="n">
        <f aca="false">I266*10</f>
        <v>19.9</v>
      </c>
      <c r="G266" s="4"/>
      <c r="H266" s="4" t="n">
        <f aca="false">G266*F266</f>
        <v>0</v>
      </c>
      <c r="I266" s="4" t="n">
        <f aca="false">I265</f>
        <v>1.99</v>
      </c>
      <c r="J266" s="4" t="n">
        <f aca="false">G266*10</f>
        <v>0</v>
      </c>
    </row>
    <row r="267" customFormat="false" ht="15" hidden="false" customHeight="true" outlineLevel="0" collapsed="false">
      <c r="A267" s="34" t="n">
        <f aca="false">A266+1</f>
        <v>245</v>
      </c>
      <c r="B267" s="16" t="s">
        <v>523</v>
      </c>
      <c r="C267" s="48" t="s">
        <v>524</v>
      </c>
      <c r="D267" s="49"/>
      <c r="E267" s="47" t="s">
        <v>18</v>
      </c>
      <c r="F267" s="101" t="n">
        <f aca="false">I267*10</f>
        <v>19.9</v>
      </c>
      <c r="G267" s="4"/>
      <c r="H267" s="4" t="n">
        <f aca="false">G267*F267</f>
        <v>0</v>
      </c>
      <c r="I267" s="4" t="n">
        <f aca="false">I266</f>
        <v>1.99</v>
      </c>
      <c r="J267" s="4" t="n">
        <f aca="false">G267*10</f>
        <v>0</v>
      </c>
    </row>
    <row r="268" customFormat="false" ht="15" hidden="false" customHeight="true" outlineLevel="0" collapsed="false">
      <c r="A268" s="34" t="n">
        <f aca="false">A267+1</f>
        <v>246</v>
      </c>
      <c r="B268" s="16" t="s">
        <v>525</v>
      </c>
      <c r="C268" s="48" t="s">
        <v>526</v>
      </c>
      <c r="D268" s="49"/>
      <c r="E268" s="47" t="s">
        <v>253</v>
      </c>
      <c r="F268" s="101" t="n">
        <f aca="false">I268</f>
        <v>11.67</v>
      </c>
      <c r="G268" s="4"/>
      <c r="H268" s="4" t="n">
        <f aca="false">G268*F268</f>
        <v>0</v>
      </c>
      <c r="I268" s="4" t="n">
        <v>11.67</v>
      </c>
      <c r="J268" s="4" t="n">
        <f aca="false">G268</f>
        <v>0</v>
      </c>
    </row>
    <row r="269" customFormat="false" ht="15" hidden="false" customHeight="true" outlineLevel="0" collapsed="false">
      <c r="A269" s="34" t="n">
        <f aca="false">A268+1</f>
        <v>247</v>
      </c>
      <c r="B269" s="16" t="s">
        <v>527</v>
      </c>
      <c r="C269" s="48" t="s">
        <v>528</v>
      </c>
      <c r="D269" s="49"/>
      <c r="E269" s="47" t="s">
        <v>529</v>
      </c>
      <c r="F269" s="101" t="n">
        <f aca="false">I269</f>
        <v>69.65</v>
      </c>
      <c r="G269" s="4"/>
      <c r="H269" s="4" t="n">
        <f aca="false">G269*F269</f>
        <v>0</v>
      </c>
      <c r="I269" s="4" t="n">
        <f aca="false">I263*35</f>
        <v>69.65</v>
      </c>
      <c r="J269" s="4" t="n">
        <f aca="false">G269</f>
        <v>0</v>
      </c>
    </row>
    <row r="270" customFormat="false" ht="12" hidden="false" customHeight="false" outlineLevel="0" collapsed="false">
      <c r="A270" s="102" t="s">
        <v>530</v>
      </c>
      <c r="B270" s="102"/>
      <c r="C270" s="102"/>
      <c r="D270" s="102"/>
      <c r="E270" s="102"/>
      <c r="F270" s="103"/>
      <c r="G270" s="103"/>
      <c r="H270" s="103"/>
      <c r="I270" s="103"/>
      <c r="J270" s="103"/>
    </row>
    <row r="271" customFormat="false" ht="12" hidden="false" customHeight="false" outlineLevel="0" collapsed="false">
      <c r="A271" s="34" t="n">
        <f aca="false">A269+1</f>
        <v>248</v>
      </c>
      <c r="B271" s="47" t="s">
        <v>531</v>
      </c>
      <c r="C271" s="86" t="s">
        <v>532</v>
      </c>
      <c r="D271" s="49"/>
      <c r="E271" s="47" t="s">
        <v>18</v>
      </c>
      <c r="F271" s="101" t="n">
        <v>10.9</v>
      </c>
      <c r="G271" s="4"/>
      <c r="H271" s="4" t="n">
        <f aca="false">G271*F271</f>
        <v>0</v>
      </c>
      <c r="I271" s="4" t="n">
        <v>1.09</v>
      </c>
      <c r="J271" s="4" t="n">
        <f aca="false">G271*10</f>
        <v>0</v>
      </c>
    </row>
    <row r="272" customFormat="false" ht="15" hidden="false" customHeight="true" outlineLevel="0" collapsed="false">
      <c r="A272" s="34" t="n">
        <f aca="false">A271+1</f>
        <v>249</v>
      </c>
      <c r="B272" s="47" t="s">
        <v>533</v>
      </c>
      <c r="C272" s="86" t="s">
        <v>534</v>
      </c>
      <c r="D272" s="49"/>
      <c r="E272" s="47" t="s">
        <v>18</v>
      </c>
      <c r="F272" s="101" t="n">
        <v>10.9</v>
      </c>
      <c r="G272" s="51"/>
      <c r="H272" s="4" t="n">
        <f aca="false">G272*F272</f>
        <v>0</v>
      </c>
      <c r="I272" s="4" t="n">
        <v>1.09</v>
      </c>
      <c r="J272" s="4" t="n">
        <f aca="false">G272*10</f>
        <v>0</v>
      </c>
    </row>
    <row r="273" customFormat="false" ht="15" hidden="false" customHeight="true" outlineLevel="0" collapsed="false">
      <c r="A273" s="34" t="n">
        <f aca="false">A272+1</f>
        <v>250</v>
      </c>
      <c r="B273" s="47" t="s">
        <v>535</v>
      </c>
      <c r="C273" s="86" t="s">
        <v>536</v>
      </c>
      <c r="D273" s="49"/>
      <c r="E273" s="47" t="s">
        <v>18</v>
      </c>
      <c r="F273" s="101" t="n">
        <v>10.9</v>
      </c>
      <c r="G273" s="51"/>
      <c r="H273" s="4" t="n">
        <f aca="false">G273*F273</f>
        <v>0</v>
      </c>
      <c r="I273" s="4" t="n">
        <v>1.09</v>
      </c>
      <c r="J273" s="4" t="n">
        <f aca="false">G273*10</f>
        <v>0</v>
      </c>
    </row>
    <row r="274" customFormat="false" ht="15" hidden="false" customHeight="true" outlineLevel="0" collapsed="false">
      <c r="A274" s="34" t="n">
        <f aca="false">A273+1</f>
        <v>251</v>
      </c>
      <c r="B274" s="47" t="s">
        <v>537</v>
      </c>
      <c r="C274" s="86" t="s">
        <v>538</v>
      </c>
      <c r="D274" s="49"/>
      <c r="E274" s="47" t="s">
        <v>18</v>
      </c>
      <c r="F274" s="101" t="n">
        <v>10.9</v>
      </c>
      <c r="G274" s="51"/>
      <c r="H274" s="4" t="n">
        <f aca="false">G274*F274</f>
        <v>0</v>
      </c>
      <c r="I274" s="4" t="n">
        <v>1.09</v>
      </c>
      <c r="J274" s="4" t="n">
        <f aca="false">G274*10</f>
        <v>0</v>
      </c>
    </row>
    <row r="275" customFormat="false" ht="15" hidden="false" customHeight="true" outlineLevel="0" collapsed="false">
      <c r="A275" s="34" t="n">
        <f aca="false">A274+1</f>
        <v>252</v>
      </c>
      <c r="B275" s="47" t="s">
        <v>539</v>
      </c>
      <c r="C275" s="86" t="s">
        <v>540</v>
      </c>
      <c r="D275" s="49"/>
      <c r="E275" s="47" t="s">
        <v>18</v>
      </c>
      <c r="F275" s="101" t="n">
        <v>10.9</v>
      </c>
      <c r="G275" s="51"/>
      <c r="H275" s="4" t="n">
        <f aca="false">G275*F275</f>
        <v>0</v>
      </c>
      <c r="I275" s="4" t="n">
        <v>1.09</v>
      </c>
      <c r="J275" s="4" t="n">
        <f aca="false">G275*10</f>
        <v>0</v>
      </c>
    </row>
    <row r="276" customFormat="false" ht="15" hidden="false" customHeight="true" outlineLevel="0" collapsed="false">
      <c r="A276" s="34" t="n">
        <f aca="false">A275+1</f>
        <v>253</v>
      </c>
      <c r="B276" s="47" t="s">
        <v>541</v>
      </c>
      <c r="C276" s="86" t="s">
        <v>542</v>
      </c>
      <c r="D276" s="49"/>
      <c r="E276" s="47" t="s">
        <v>18</v>
      </c>
      <c r="F276" s="101" t="n">
        <v>10.9</v>
      </c>
      <c r="G276" s="51"/>
      <c r="H276" s="4" t="n">
        <f aca="false">G276*F276</f>
        <v>0</v>
      </c>
      <c r="I276" s="4" t="n">
        <v>1.09</v>
      </c>
      <c r="J276" s="4" t="n">
        <f aca="false">G276*10</f>
        <v>0</v>
      </c>
    </row>
    <row r="277" customFormat="false" ht="15" hidden="false" customHeight="true" outlineLevel="0" collapsed="false">
      <c r="A277" s="34" t="n">
        <f aca="false">A276+1</f>
        <v>254</v>
      </c>
      <c r="B277" s="47" t="s">
        <v>543</v>
      </c>
      <c r="C277" s="86" t="s">
        <v>544</v>
      </c>
      <c r="D277" s="49"/>
      <c r="E277" s="47" t="s">
        <v>18</v>
      </c>
      <c r="F277" s="101" t="n">
        <v>10.9</v>
      </c>
      <c r="G277" s="51"/>
      <c r="H277" s="4" t="n">
        <f aca="false">G277*F277</f>
        <v>0</v>
      </c>
      <c r="I277" s="4" t="n">
        <v>1.09</v>
      </c>
      <c r="J277" s="4" t="n">
        <f aca="false">G277*10</f>
        <v>0</v>
      </c>
    </row>
    <row r="278" customFormat="false" ht="15" hidden="false" customHeight="true" outlineLevel="0" collapsed="false">
      <c r="A278" s="34" t="n">
        <f aca="false">A277+1</f>
        <v>255</v>
      </c>
      <c r="B278" s="47" t="s">
        <v>545</v>
      </c>
      <c r="C278" s="86" t="s">
        <v>546</v>
      </c>
      <c r="D278" s="49"/>
      <c r="E278" s="47" t="s">
        <v>18</v>
      </c>
      <c r="F278" s="101" t="n">
        <v>10.9</v>
      </c>
      <c r="G278" s="51"/>
      <c r="H278" s="4" t="n">
        <f aca="false">G278*F278</f>
        <v>0</v>
      </c>
      <c r="I278" s="4" t="n">
        <v>1.09</v>
      </c>
      <c r="J278" s="4" t="n">
        <f aca="false">G278*10</f>
        <v>0</v>
      </c>
    </row>
    <row r="279" customFormat="false" ht="15" hidden="false" customHeight="true" outlineLevel="0" collapsed="false">
      <c r="A279" s="34" t="n">
        <f aca="false">A278+1</f>
        <v>256</v>
      </c>
      <c r="B279" s="47" t="s">
        <v>547</v>
      </c>
      <c r="C279" s="86" t="s">
        <v>548</v>
      </c>
      <c r="D279" s="49"/>
      <c r="E279" s="47" t="s">
        <v>18</v>
      </c>
      <c r="F279" s="101" t="n">
        <v>10.9</v>
      </c>
      <c r="G279" s="51"/>
      <c r="H279" s="4" t="n">
        <f aca="false">G279*F279</f>
        <v>0</v>
      </c>
      <c r="I279" s="4" t="n">
        <v>1.09</v>
      </c>
      <c r="J279" s="4" t="n">
        <f aca="false">G279*10</f>
        <v>0</v>
      </c>
    </row>
    <row r="280" customFormat="false" ht="15" hidden="false" customHeight="true" outlineLevel="0" collapsed="false">
      <c r="A280" s="34" t="n">
        <f aca="false">A279+1</f>
        <v>257</v>
      </c>
      <c r="B280" s="47" t="s">
        <v>549</v>
      </c>
      <c r="C280" s="86" t="s">
        <v>550</v>
      </c>
      <c r="D280" s="49"/>
      <c r="E280" s="47" t="s">
        <v>18</v>
      </c>
      <c r="F280" s="101" t="n">
        <v>10.9</v>
      </c>
      <c r="G280" s="51"/>
      <c r="H280" s="4" t="n">
        <f aca="false">G280*F280</f>
        <v>0</v>
      </c>
      <c r="I280" s="4" t="n">
        <v>1.09</v>
      </c>
      <c r="J280" s="4" t="n">
        <f aca="false">G280*10</f>
        <v>0</v>
      </c>
    </row>
    <row r="281" customFormat="false" ht="15" hidden="false" customHeight="true" outlineLevel="0" collapsed="false">
      <c r="A281" s="34" t="n">
        <f aca="false">A280+1</f>
        <v>258</v>
      </c>
      <c r="B281" s="82" t="s">
        <v>551</v>
      </c>
      <c r="C281" s="86" t="s">
        <v>552</v>
      </c>
      <c r="D281" s="49"/>
      <c r="E281" s="47" t="s">
        <v>18</v>
      </c>
      <c r="F281" s="101" t="n">
        <v>10.9</v>
      </c>
      <c r="G281" s="51"/>
      <c r="H281" s="4" t="n">
        <f aca="false">G281*F281</f>
        <v>0</v>
      </c>
      <c r="I281" s="4" t="n">
        <v>1.09</v>
      </c>
      <c r="J281" s="4" t="n">
        <f aca="false">G281*10</f>
        <v>0</v>
      </c>
    </row>
    <row r="282" customFormat="false" ht="15" hidden="false" customHeight="true" outlineLevel="0" collapsed="false">
      <c r="A282" s="34" t="n">
        <f aca="false">A281+1</f>
        <v>259</v>
      </c>
      <c r="B282" s="47" t="s">
        <v>553</v>
      </c>
      <c r="C282" s="86" t="s">
        <v>554</v>
      </c>
      <c r="D282" s="49"/>
      <c r="E282" s="47" t="s">
        <v>18</v>
      </c>
      <c r="F282" s="101" t="n">
        <v>10.9</v>
      </c>
      <c r="G282" s="51"/>
      <c r="H282" s="4" t="n">
        <f aca="false">G282*F282</f>
        <v>0</v>
      </c>
      <c r="I282" s="4" t="n">
        <v>1.09</v>
      </c>
      <c r="J282" s="4" t="n">
        <f aca="false">G282*10</f>
        <v>0</v>
      </c>
    </row>
    <row r="283" customFormat="false" ht="15" hidden="false" customHeight="true" outlineLevel="0" collapsed="false">
      <c r="A283" s="34" t="n">
        <f aca="false">A282+1</f>
        <v>260</v>
      </c>
      <c r="B283" s="47" t="s">
        <v>555</v>
      </c>
      <c r="C283" s="86" t="s">
        <v>556</v>
      </c>
      <c r="D283" s="49"/>
      <c r="E283" s="47" t="s">
        <v>248</v>
      </c>
      <c r="F283" s="50" t="n">
        <v>5.36</v>
      </c>
      <c r="G283" s="51"/>
      <c r="H283" s="4" t="n">
        <f aca="false">G283*F283</f>
        <v>0</v>
      </c>
      <c r="I283" s="51" t="n">
        <v>5.36</v>
      </c>
      <c r="J283" s="37" t="n">
        <f aca="false">G283</f>
        <v>0</v>
      </c>
    </row>
    <row r="284" customFormat="false" ht="15" hidden="false" customHeight="true" outlineLevel="0" collapsed="false">
      <c r="A284" s="34" t="n">
        <f aca="false">A283+1</f>
        <v>261</v>
      </c>
      <c r="B284" s="47" t="s">
        <v>557</v>
      </c>
      <c r="C284" s="86" t="s">
        <v>558</v>
      </c>
      <c r="D284" s="49"/>
      <c r="E284" s="47" t="s">
        <v>248</v>
      </c>
      <c r="F284" s="50" t="n">
        <v>7.54</v>
      </c>
      <c r="G284" s="51"/>
      <c r="H284" s="4" t="n">
        <f aca="false">G284*F284</f>
        <v>0</v>
      </c>
      <c r="I284" s="51" t="n">
        <v>7.54</v>
      </c>
      <c r="J284" s="37" t="n">
        <f aca="false">G284</f>
        <v>0</v>
      </c>
    </row>
    <row r="285" customFormat="false" ht="15" hidden="false" customHeight="true" outlineLevel="0" collapsed="false">
      <c r="A285" s="34" t="n">
        <f aca="false">A284+1</f>
        <v>262</v>
      </c>
      <c r="B285" s="47" t="s">
        <v>559</v>
      </c>
      <c r="C285" s="86" t="s">
        <v>560</v>
      </c>
      <c r="D285" s="49"/>
      <c r="E285" s="47" t="s">
        <v>248</v>
      </c>
      <c r="F285" s="50" t="n">
        <f aca="false">I285</f>
        <v>15.19</v>
      </c>
      <c r="G285" s="51"/>
      <c r="H285" s="4" t="n">
        <f aca="false">G285*F285</f>
        <v>0</v>
      </c>
      <c r="I285" s="51" t="n">
        <v>15.19</v>
      </c>
      <c r="J285" s="37" t="n">
        <f aca="false">G285</f>
        <v>0</v>
      </c>
    </row>
    <row r="286" customFormat="false" ht="15" hidden="false" customHeight="true" outlineLevel="0" collapsed="false">
      <c r="A286" s="102" t="s">
        <v>561</v>
      </c>
      <c r="B286" s="102"/>
      <c r="C286" s="102"/>
      <c r="D286" s="102"/>
      <c r="E286" s="102"/>
      <c r="F286" s="104"/>
      <c r="G286" s="104"/>
      <c r="H286" s="104"/>
      <c r="I286" s="104"/>
      <c r="J286" s="104"/>
    </row>
    <row r="287" customFormat="false" ht="15" hidden="false" customHeight="true" outlineLevel="0" collapsed="false">
      <c r="A287" s="34" t="n">
        <f aca="false">A285+1</f>
        <v>263</v>
      </c>
      <c r="B287" s="105" t="s">
        <v>562</v>
      </c>
      <c r="C287" s="106" t="s">
        <v>563</v>
      </c>
      <c r="D287" s="49"/>
      <c r="E287" s="47" t="s">
        <v>18</v>
      </c>
      <c r="F287" s="50" t="n">
        <f aca="false">I287*10</f>
        <v>15.9</v>
      </c>
      <c r="G287" s="51"/>
      <c r="H287" s="4" t="n">
        <f aca="false">G287*F287</f>
        <v>0</v>
      </c>
      <c r="I287" s="51" t="n">
        <v>1.59</v>
      </c>
      <c r="J287" s="4" t="n">
        <f aca="false">G287*10</f>
        <v>0</v>
      </c>
    </row>
    <row r="288" customFormat="false" ht="15" hidden="false" customHeight="true" outlineLevel="0" collapsed="false">
      <c r="A288" s="34" t="n">
        <f aca="false">A287+1</f>
        <v>264</v>
      </c>
      <c r="B288" s="107" t="s">
        <v>564</v>
      </c>
      <c r="C288" s="106" t="s">
        <v>565</v>
      </c>
      <c r="D288" s="49"/>
      <c r="E288" s="47" t="s">
        <v>18</v>
      </c>
      <c r="F288" s="50" t="n">
        <f aca="false">I288*10</f>
        <v>15.9</v>
      </c>
      <c r="G288" s="51"/>
      <c r="H288" s="4" t="n">
        <f aca="false">G288*F288</f>
        <v>0</v>
      </c>
      <c r="I288" s="51" t="n">
        <f aca="false">I287</f>
        <v>1.59</v>
      </c>
      <c r="J288" s="4" t="n">
        <f aca="false">G288*10</f>
        <v>0</v>
      </c>
    </row>
    <row r="289" customFormat="false" ht="15" hidden="false" customHeight="true" outlineLevel="0" collapsed="false">
      <c r="A289" s="34" t="n">
        <f aca="false">A288+1</f>
        <v>265</v>
      </c>
      <c r="B289" s="105" t="s">
        <v>566</v>
      </c>
      <c r="C289" s="106" t="s">
        <v>567</v>
      </c>
      <c r="D289" s="49"/>
      <c r="E289" s="47" t="s">
        <v>18</v>
      </c>
      <c r="F289" s="50" t="n">
        <f aca="false">I289*10</f>
        <v>15.9</v>
      </c>
      <c r="G289" s="51"/>
      <c r="H289" s="4" t="n">
        <f aca="false">G289*F289</f>
        <v>0</v>
      </c>
      <c r="I289" s="51" t="n">
        <f aca="false">I288</f>
        <v>1.59</v>
      </c>
      <c r="J289" s="4" t="n">
        <f aca="false">G289*10</f>
        <v>0</v>
      </c>
    </row>
    <row r="290" customFormat="false" ht="15" hidden="false" customHeight="true" outlineLevel="0" collapsed="false">
      <c r="A290" s="34" t="n">
        <f aca="false">A289+1</f>
        <v>266</v>
      </c>
      <c r="B290" s="105" t="s">
        <v>568</v>
      </c>
      <c r="C290" s="106" t="s">
        <v>569</v>
      </c>
      <c r="D290" s="49"/>
      <c r="E290" s="47" t="s">
        <v>18</v>
      </c>
      <c r="F290" s="50" t="n">
        <f aca="false">I290*10</f>
        <v>15.9</v>
      </c>
      <c r="G290" s="51"/>
      <c r="H290" s="4" t="n">
        <f aca="false">G290*F290</f>
        <v>0</v>
      </c>
      <c r="I290" s="51" t="n">
        <f aca="false">I289</f>
        <v>1.59</v>
      </c>
      <c r="J290" s="4" t="n">
        <f aca="false">G290*10</f>
        <v>0</v>
      </c>
    </row>
    <row r="291" customFormat="false" ht="15" hidden="false" customHeight="true" outlineLevel="0" collapsed="false">
      <c r="A291" s="34" t="n">
        <f aca="false">A290+1</f>
        <v>267</v>
      </c>
      <c r="B291" s="47" t="s">
        <v>570</v>
      </c>
      <c r="C291" s="106" t="s">
        <v>571</v>
      </c>
      <c r="D291" s="49"/>
      <c r="E291" s="47" t="s">
        <v>572</v>
      </c>
      <c r="F291" s="50" t="n">
        <f aca="false">I291</f>
        <v>8.21</v>
      </c>
      <c r="G291" s="51"/>
      <c r="H291" s="4" t="n">
        <f aca="false">G291*F291</f>
        <v>0</v>
      </c>
      <c r="I291" s="51" t="n">
        <v>8.21</v>
      </c>
      <c r="J291" s="37" t="n">
        <f aca="false">G291</f>
        <v>0</v>
      </c>
    </row>
    <row r="292" customFormat="false" ht="15" hidden="false" customHeight="true" outlineLevel="0" collapsed="false">
      <c r="A292" s="108" t="s">
        <v>573</v>
      </c>
      <c r="B292" s="108"/>
      <c r="C292" s="108"/>
      <c r="D292" s="108"/>
      <c r="E292" s="108"/>
      <c r="F292" s="109"/>
      <c r="G292" s="109"/>
      <c r="H292" s="109"/>
      <c r="I292" s="109"/>
      <c r="J292" s="109"/>
    </row>
    <row r="293" customFormat="false" ht="15" hidden="false" customHeight="true" outlineLevel="0" collapsed="false">
      <c r="A293" s="34" t="n">
        <f aca="false">A291+1</f>
        <v>268</v>
      </c>
      <c r="B293" s="52" t="s">
        <v>574</v>
      </c>
      <c r="C293" s="48" t="s">
        <v>575</v>
      </c>
      <c r="D293" s="49"/>
      <c r="E293" s="47" t="s">
        <v>18</v>
      </c>
      <c r="F293" s="50" t="n">
        <f aca="false">I293*10</f>
        <v>19.9</v>
      </c>
      <c r="G293" s="51"/>
      <c r="H293" s="4" t="n">
        <f aca="false">G293*F293</f>
        <v>0</v>
      </c>
      <c r="I293" s="51" t="n">
        <v>1.99</v>
      </c>
      <c r="J293" s="4" t="n">
        <f aca="false">G293*10</f>
        <v>0</v>
      </c>
    </row>
    <row r="294" customFormat="false" ht="15" hidden="false" customHeight="true" outlineLevel="0" collapsed="false">
      <c r="A294" s="34" t="n">
        <f aca="false">A293+1</f>
        <v>269</v>
      </c>
      <c r="B294" s="52" t="s">
        <v>576</v>
      </c>
      <c r="C294" s="48" t="s">
        <v>577</v>
      </c>
      <c r="D294" s="49"/>
      <c r="E294" s="47" t="s">
        <v>18</v>
      </c>
      <c r="F294" s="50" t="n">
        <f aca="false">I294*10</f>
        <v>19.9</v>
      </c>
      <c r="G294" s="51"/>
      <c r="H294" s="4" t="n">
        <f aca="false">G294*F294</f>
        <v>0</v>
      </c>
      <c r="I294" s="51" t="n">
        <f aca="false">I293</f>
        <v>1.99</v>
      </c>
      <c r="J294" s="4" t="n">
        <f aca="false">G294*10</f>
        <v>0</v>
      </c>
    </row>
    <row r="295" customFormat="false" ht="15" hidden="false" customHeight="true" outlineLevel="0" collapsed="false">
      <c r="A295" s="34" t="n">
        <f aca="false">A294+1</f>
        <v>270</v>
      </c>
      <c r="B295" s="52" t="s">
        <v>578</v>
      </c>
      <c r="C295" s="48" t="s">
        <v>579</v>
      </c>
      <c r="D295" s="49"/>
      <c r="E295" s="47" t="s">
        <v>580</v>
      </c>
      <c r="F295" s="50" t="n">
        <f aca="false">I295</f>
        <v>59.7</v>
      </c>
      <c r="G295" s="51"/>
      <c r="H295" s="4" t="n">
        <f aca="false">G295*F295</f>
        <v>0</v>
      </c>
      <c r="I295" s="51" t="n">
        <f aca="false">I293*30</f>
        <v>59.7</v>
      </c>
      <c r="J295" s="37" t="n">
        <f aca="false">G295</f>
        <v>0</v>
      </c>
    </row>
    <row r="296" customFormat="false" ht="15" hidden="false" customHeight="true" outlineLevel="0" collapsed="false">
      <c r="A296" s="34" t="n">
        <f aca="false">A295+1</f>
        <v>271</v>
      </c>
      <c r="B296" s="47" t="s">
        <v>581</v>
      </c>
      <c r="C296" s="48" t="s">
        <v>582</v>
      </c>
      <c r="D296" s="49"/>
      <c r="E296" s="47" t="s">
        <v>580</v>
      </c>
      <c r="F296" s="50" t="n">
        <f aca="false">I296</f>
        <v>59.7</v>
      </c>
      <c r="G296" s="51"/>
      <c r="H296" s="4" t="n">
        <f aca="false">G296*F296</f>
        <v>0</v>
      </c>
      <c r="I296" s="51" t="n">
        <f aca="false">I293*30</f>
        <v>59.7</v>
      </c>
      <c r="J296" s="37" t="n">
        <f aca="false">G296</f>
        <v>0</v>
      </c>
    </row>
    <row r="297" customFormat="false" ht="15" hidden="false" customHeight="true" outlineLevel="0" collapsed="false">
      <c r="A297" s="108" t="s">
        <v>583</v>
      </c>
      <c r="B297" s="108"/>
      <c r="C297" s="108"/>
      <c r="D297" s="108"/>
      <c r="E297" s="108"/>
      <c r="F297" s="109"/>
      <c r="G297" s="109"/>
      <c r="H297" s="109"/>
      <c r="I297" s="109"/>
      <c r="J297" s="109"/>
    </row>
    <row r="298" customFormat="false" ht="15" hidden="false" customHeight="true" outlineLevel="0" collapsed="false">
      <c r="A298" s="34" t="n">
        <f aca="false">A296+1</f>
        <v>272</v>
      </c>
      <c r="B298" s="110" t="s">
        <v>584</v>
      </c>
      <c r="C298" s="48" t="s">
        <v>585</v>
      </c>
      <c r="D298" s="49"/>
      <c r="E298" s="47" t="s">
        <v>586</v>
      </c>
      <c r="F298" s="50" t="n">
        <f aca="false">I298</f>
        <v>23.99</v>
      </c>
      <c r="G298" s="51"/>
      <c r="H298" s="4" t="n">
        <f aca="false">G298*F298</f>
        <v>0</v>
      </c>
      <c r="I298" s="51" t="n">
        <v>23.99</v>
      </c>
      <c r="J298" s="37" t="n">
        <f aca="false">G298</f>
        <v>0</v>
      </c>
    </row>
    <row r="299" customFormat="false" ht="15" hidden="false" customHeight="true" outlineLevel="0" collapsed="false">
      <c r="A299" s="34" t="n">
        <f aca="false">A298+1</f>
        <v>273</v>
      </c>
      <c r="B299" s="110" t="s">
        <v>587</v>
      </c>
      <c r="C299" s="48" t="s">
        <v>588</v>
      </c>
      <c r="D299" s="49"/>
      <c r="E299" s="47" t="s">
        <v>586</v>
      </c>
      <c r="F299" s="50" t="n">
        <f aca="false">I299</f>
        <v>23.99</v>
      </c>
      <c r="G299" s="51"/>
      <c r="H299" s="4" t="n">
        <f aca="false">G299*F299</f>
        <v>0</v>
      </c>
      <c r="I299" s="51" t="n">
        <f aca="false">I298</f>
        <v>23.99</v>
      </c>
      <c r="J299" s="37" t="n">
        <f aca="false">G299</f>
        <v>0</v>
      </c>
    </row>
    <row r="300" customFormat="false" ht="15" hidden="false" customHeight="true" outlineLevel="0" collapsed="false">
      <c r="A300" s="34" t="n">
        <f aca="false">A299+1</f>
        <v>274</v>
      </c>
      <c r="B300" s="110" t="s">
        <v>589</v>
      </c>
      <c r="C300" s="48" t="s">
        <v>590</v>
      </c>
      <c r="D300" s="49"/>
      <c r="E300" s="47" t="s">
        <v>586</v>
      </c>
      <c r="F300" s="50" t="n">
        <f aca="false">I300</f>
        <v>23.99</v>
      </c>
      <c r="G300" s="51"/>
      <c r="H300" s="4" t="n">
        <f aca="false">G300*F300</f>
        <v>0</v>
      </c>
      <c r="I300" s="51" t="n">
        <f aca="false">I299</f>
        <v>23.99</v>
      </c>
      <c r="J300" s="37" t="n">
        <f aca="false">G300</f>
        <v>0</v>
      </c>
    </row>
    <row r="301" customFormat="false" ht="15" hidden="false" customHeight="true" outlineLevel="0" collapsed="false">
      <c r="A301" s="34" t="n">
        <f aca="false">A300+1</f>
        <v>275</v>
      </c>
      <c r="B301" s="110" t="s">
        <v>591</v>
      </c>
      <c r="C301" s="48" t="s">
        <v>592</v>
      </c>
      <c r="D301" s="49"/>
      <c r="E301" s="47" t="s">
        <v>586</v>
      </c>
      <c r="F301" s="50" t="n">
        <f aca="false">I301</f>
        <v>23.99</v>
      </c>
      <c r="G301" s="51"/>
      <c r="H301" s="4" t="n">
        <f aca="false">G301*F301</f>
        <v>0</v>
      </c>
      <c r="I301" s="51" t="n">
        <f aca="false">I300</f>
        <v>23.99</v>
      </c>
      <c r="J301" s="37" t="n">
        <f aca="false">G301</f>
        <v>0</v>
      </c>
    </row>
    <row r="302" customFormat="false" ht="15" hidden="false" customHeight="true" outlineLevel="0" collapsed="false">
      <c r="A302" s="34" t="n">
        <f aca="false">A301+1</f>
        <v>276</v>
      </c>
      <c r="B302" s="110" t="s">
        <v>593</v>
      </c>
      <c r="C302" s="48" t="s">
        <v>594</v>
      </c>
      <c r="D302" s="49"/>
      <c r="E302" s="47" t="s">
        <v>586</v>
      </c>
      <c r="F302" s="50" t="n">
        <f aca="false">I302</f>
        <v>23.99</v>
      </c>
      <c r="G302" s="51"/>
      <c r="H302" s="4" t="n">
        <f aca="false">G302*F302</f>
        <v>0</v>
      </c>
      <c r="I302" s="51" t="n">
        <f aca="false">I301</f>
        <v>23.99</v>
      </c>
      <c r="J302" s="37" t="n">
        <f aca="false">G302</f>
        <v>0</v>
      </c>
    </row>
    <row r="303" customFormat="false" ht="15" hidden="false" customHeight="true" outlineLevel="0" collapsed="false">
      <c r="A303" s="34" t="n">
        <f aca="false">A302+1</f>
        <v>277</v>
      </c>
      <c r="B303" s="47" t="s">
        <v>595</v>
      </c>
      <c r="C303" s="48" t="s">
        <v>596</v>
      </c>
      <c r="D303" s="49"/>
      <c r="E303" s="47" t="s">
        <v>586</v>
      </c>
      <c r="F303" s="50" t="n">
        <f aca="false">I303</f>
        <v>23.99</v>
      </c>
      <c r="G303" s="51"/>
      <c r="H303" s="4" t="n">
        <f aca="false">G303*F303</f>
        <v>0</v>
      </c>
      <c r="I303" s="51" t="n">
        <f aca="false">I302</f>
        <v>23.99</v>
      </c>
      <c r="J303" s="37" t="n">
        <f aca="false">G303</f>
        <v>0</v>
      </c>
    </row>
    <row r="304" customFormat="false" ht="15" hidden="false" customHeight="true" outlineLevel="0" collapsed="false">
      <c r="A304" s="34" t="n">
        <f aca="false">A303+1</f>
        <v>278</v>
      </c>
      <c r="B304" s="47" t="s">
        <v>597</v>
      </c>
      <c r="C304" s="48" t="s">
        <v>598</v>
      </c>
      <c r="D304" s="49"/>
      <c r="E304" s="47" t="s">
        <v>586</v>
      </c>
      <c r="F304" s="50" t="n">
        <f aca="false">I304</f>
        <v>23.99</v>
      </c>
      <c r="G304" s="51"/>
      <c r="H304" s="4" t="n">
        <f aca="false">G304*F304</f>
        <v>0</v>
      </c>
      <c r="I304" s="51" t="n">
        <f aca="false">I303</f>
        <v>23.99</v>
      </c>
      <c r="J304" s="37" t="n">
        <f aca="false">G304</f>
        <v>0</v>
      </c>
    </row>
    <row r="305" customFormat="false" ht="15" hidden="false" customHeight="true" outlineLevel="0" collapsed="false">
      <c r="A305" s="34" t="n">
        <f aca="false">A304+1</f>
        <v>279</v>
      </c>
      <c r="B305" s="82" t="s">
        <v>599</v>
      </c>
      <c r="C305" s="48" t="s">
        <v>600</v>
      </c>
      <c r="D305" s="49"/>
      <c r="E305" s="47" t="s">
        <v>586</v>
      </c>
      <c r="F305" s="50" t="n">
        <f aca="false">I305</f>
        <v>13.88</v>
      </c>
      <c r="G305" s="51"/>
      <c r="H305" s="4" t="n">
        <f aca="false">G305*F305</f>
        <v>0</v>
      </c>
      <c r="I305" s="51" t="n">
        <v>13.88</v>
      </c>
      <c r="J305" s="37" t="n">
        <f aca="false">G305</f>
        <v>0</v>
      </c>
    </row>
    <row r="306" customFormat="false" ht="15" hidden="false" customHeight="true" outlineLevel="0" collapsed="false">
      <c r="A306" s="34" t="n">
        <f aca="false">A305+1</f>
        <v>280</v>
      </c>
      <c r="B306" s="110" t="s">
        <v>601</v>
      </c>
      <c r="C306" s="48" t="s">
        <v>602</v>
      </c>
      <c r="D306" s="49"/>
      <c r="E306" s="47" t="s">
        <v>586</v>
      </c>
      <c r="F306" s="50" t="n">
        <f aca="false">I306</f>
        <v>13.88</v>
      </c>
      <c r="G306" s="51"/>
      <c r="H306" s="4" t="n">
        <f aca="false">G306*F306</f>
        <v>0</v>
      </c>
      <c r="I306" s="51" t="n">
        <f aca="false">I305</f>
        <v>13.88</v>
      </c>
      <c r="J306" s="37" t="n">
        <f aca="false">G306</f>
        <v>0</v>
      </c>
    </row>
    <row r="307" customFormat="false" ht="15" hidden="false" customHeight="true" outlineLevel="0" collapsed="false">
      <c r="A307" s="34" t="n">
        <f aca="false">A306+1</f>
        <v>281</v>
      </c>
      <c r="B307" s="110" t="s">
        <v>603</v>
      </c>
      <c r="C307" s="48" t="s">
        <v>604</v>
      </c>
      <c r="D307" s="49"/>
      <c r="E307" s="47" t="s">
        <v>586</v>
      </c>
      <c r="F307" s="50" t="n">
        <f aca="false">I307</f>
        <v>13.88</v>
      </c>
      <c r="G307" s="51"/>
      <c r="H307" s="4" t="n">
        <f aca="false">G307*F307</f>
        <v>0</v>
      </c>
      <c r="I307" s="51" t="n">
        <f aca="false">I306</f>
        <v>13.88</v>
      </c>
      <c r="J307" s="37" t="n">
        <f aca="false">G307</f>
        <v>0</v>
      </c>
    </row>
    <row r="308" customFormat="false" ht="15" hidden="false" customHeight="true" outlineLevel="0" collapsed="false">
      <c r="A308" s="34" t="n">
        <f aca="false">A307+1</f>
        <v>282</v>
      </c>
      <c r="B308" s="110" t="s">
        <v>605</v>
      </c>
      <c r="C308" s="48" t="s">
        <v>606</v>
      </c>
      <c r="D308" s="49"/>
      <c r="E308" s="47" t="s">
        <v>586</v>
      </c>
      <c r="F308" s="50" t="n">
        <f aca="false">I308</f>
        <v>13.88</v>
      </c>
      <c r="G308" s="51"/>
      <c r="H308" s="4" t="n">
        <f aca="false">G308*F308</f>
        <v>0</v>
      </c>
      <c r="I308" s="51" t="n">
        <f aca="false">I307</f>
        <v>13.88</v>
      </c>
      <c r="J308" s="37" t="n">
        <f aca="false">G308</f>
        <v>0</v>
      </c>
    </row>
    <row r="309" customFormat="false" ht="15" hidden="false" customHeight="true" outlineLevel="0" collapsed="false">
      <c r="A309" s="34" t="n">
        <f aca="false">A308+1</f>
        <v>283</v>
      </c>
      <c r="B309" s="110" t="s">
        <v>607</v>
      </c>
      <c r="C309" s="48" t="s">
        <v>608</v>
      </c>
      <c r="D309" s="49"/>
      <c r="E309" s="47" t="s">
        <v>586</v>
      </c>
      <c r="F309" s="50" t="n">
        <f aca="false">I309</f>
        <v>13.88</v>
      </c>
      <c r="G309" s="51"/>
      <c r="H309" s="4" t="n">
        <f aca="false">G309*F309</f>
        <v>0</v>
      </c>
      <c r="I309" s="51" t="n">
        <f aca="false">I308</f>
        <v>13.88</v>
      </c>
      <c r="J309" s="37" t="n">
        <f aca="false">G309</f>
        <v>0</v>
      </c>
    </row>
    <row r="310" customFormat="false" ht="15" hidden="false" customHeight="true" outlineLevel="0" collapsed="false">
      <c r="A310" s="34" t="n">
        <f aca="false">A309+1</f>
        <v>284</v>
      </c>
      <c r="B310" s="47" t="s">
        <v>609</v>
      </c>
      <c r="C310" s="48" t="s">
        <v>610</v>
      </c>
      <c r="D310" s="49"/>
      <c r="E310" s="47" t="s">
        <v>586</v>
      </c>
      <c r="F310" s="50" t="n">
        <f aca="false">I310</f>
        <v>13.88</v>
      </c>
      <c r="G310" s="51"/>
      <c r="H310" s="4" t="n">
        <f aca="false">G310*F310</f>
        <v>0</v>
      </c>
      <c r="I310" s="51" t="n">
        <f aca="false">I309</f>
        <v>13.88</v>
      </c>
      <c r="J310" s="37" t="n">
        <f aca="false">G310</f>
        <v>0</v>
      </c>
    </row>
    <row r="311" customFormat="false" ht="15" hidden="false" customHeight="true" outlineLevel="0" collapsed="false">
      <c r="A311" s="34" t="n">
        <f aca="false">A310+1</f>
        <v>285</v>
      </c>
      <c r="B311" s="47" t="s">
        <v>611</v>
      </c>
      <c r="C311" s="48" t="s">
        <v>612</v>
      </c>
      <c r="D311" s="49"/>
      <c r="E311" s="47" t="s">
        <v>586</v>
      </c>
      <c r="F311" s="50" t="n">
        <f aca="false">I311</f>
        <v>13.88</v>
      </c>
      <c r="G311" s="51"/>
      <c r="H311" s="4" t="n">
        <f aca="false">G311*F311</f>
        <v>0</v>
      </c>
      <c r="I311" s="51" t="n">
        <f aca="false">I310</f>
        <v>13.88</v>
      </c>
      <c r="J311" s="37" t="n">
        <f aca="false">G311</f>
        <v>0</v>
      </c>
    </row>
    <row r="312" customFormat="false" ht="15" hidden="false" customHeight="true" outlineLevel="0" collapsed="false">
      <c r="A312" s="34" t="n">
        <f aca="false">A311+1</f>
        <v>286</v>
      </c>
      <c r="B312" s="47" t="s">
        <v>613</v>
      </c>
      <c r="C312" s="48" t="s">
        <v>614</v>
      </c>
      <c r="D312" s="49"/>
      <c r="E312" s="47" t="s">
        <v>586</v>
      </c>
      <c r="F312" s="50" t="n">
        <f aca="false">I312</f>
        <v>3.99</v>
      </c>
      <c r="G312" s="51"/>
      <c r="H312" s="4" t="n">
        <f aca="false">G312*F312</f>
        <v>0</v>
      </c>
      <c r="I312" s="51" t="n">
        <v>3.99</v>
      </c>
      <c r="J312" s="37" t="n">
        <f aca="false">G312</f>
        <v>0</v>
      </c>
    </row>
    <row r="313" customFormat="false" ht="15" hidden="false" customHeight="true" outlineLevel="0" collapsed="false">
      <c r="A313" s="34" t="n">
        <f aca="false">A312+1</f>
        <v>287</v>
      </c>
      <c r="B313" s="110" t="s">
        <v>615</v>
      </c>
      <c r="C313" s="48" t="s">
        <v>616</v>
      </c>
      <c r="D313" s="49"/>
      <c r="E313" s="47" t="s">
        <v>253</v>
      </c>
      <c r="F313" s="50" t="n">
        <f aca="false">I313</f>
        <v>75.75</v>
      </c>
      <c r="G313" s="51"/>
      <c r="H313" s="4" t="n">
        <f aca="false">G313*F313</f>
        <v>0</v>
      </c>
      <c r="I313" s="51" t="n">
        <v>75.75</v>
      </c>
      <c r="J313" s="37" t="n">
        <f aca="false">G313</f>
        <v>0</v>
      </c>
    </row>
    <row r="314" customFormat="false" ht="15" hidden="false" customHeight="true" outlineLevel="0" collapsed="false">
      <c r="A314" s="34" t="n">
        <f aca="false">A313+1</f>
        <v>288</v>
      </c>
      <c r="B314" s="110" t="s">
        <v>617</v>
      </c>
      <c r="C314" s="48" t="s">
        <v>618</v>
      </c>
      <c r="D314" s="49"/>
      <c r="E314" s="47" t="s">
        <v>253</v>
      </c>
      <c r="F314" s="50" t="n">
        <f aca="false">I314</f>
        <v>119.32</v>
      </c>
      <c r="G314" s="51"/>
      <c r="H314" s="4" t="n">
        <f aca="false">G314*F314</f>
        <v>0</v>
      </c>
      <c r="I314" s="51" t="n">
        <v>119.32</v>
      </c>
      <c r="J314" s="37" t="n">
        <f aca="false">G314</f>
        <v>0</v>
      </c>
    </row>
    <row r="315" customFormat="false" ht="15" hidden="false" customHeight="true" outlineLevel="0" collapsed="false">
      <c r="A315" s="34"/>
      <c r="B315" s="82"/>
      <c r="C315" s="111" t="s">
        <v>619</v>
      </c>
      <c r="D315" s="112"/>
      <c r="E315" s="113"/>
      <c r="F315" s="114"/>
      <c r="G315" s="115"/>
      <c r="H315" s="116"/>
      <c r="I315" s="115"/>
      <c r="J315" s="117"/>
    </row>
    <row r="316" customFormat="false" ht="15" hidden="false" customHeight="true" outlineLevel="0" collapsed="false">
      <c r="A316" s="34" t="n">
        <f aca="false">A314+1</f>
        <v>289</v>
      </c>
      <c r="B316" s="82" t="s">
        <v>620</v>
      </c>
      <c r="C316" s="118" t="s">
        <v>621</v>
      </c>
      <c r="D316" s="49"/>
      <c r="E316" s="47" t="s">
        <v>248</v>
      </c>
      <c r="F316" s="50" t="n">
        <f aca="false">I316</f>
        <v>32.76</v>
      </c>
      <c r="G316" s="51"/>
      <c r="H316" s="4" t="n">
        <f aca="false">F316*G316</f>
        <v>0</v>
      </c>
      <c r="I316" s="51" t="n">
        <f aca="false">I164*13+I105*12+2.16</f>
        <v>32.76</v>
      </c>
      <c r="J316" s="37" t="n">
        <f aca="false">G316</f>
        <v>0</v>
      </c>
    </row>
    <row r="317" customFormat="false" ht="15" hidden="false" customHeight="true" outlineLevel="0" collapsed="false">
      <c r="A317" s="119"/>
      <c r="B317" s="119"/>
      <c r="C317" s="120" t="s">
        <v>622</v>
      </c>
      <c r="D317" s="121"/>
      <c r="E317" s="122"/>
      <c r="F317" s="122"/>
      <c r="G317" s="123" t="n">
        <f aca="false">SUM(G8:G316)</f>
        <v>0</v>
      </c>
      <c r="H317" s="123" t="n">
        <f aca="false">SUM(H8:H316)</f>
        <v>0</v>
      </c>
      <c r="I317" s="124"/>
      <c r="J317" s="125"/>
    </row>
    <row r="318" s="131" customFormat="true" ht="15" hidden="false" customHeight="true" outlineLevel="0" collapsed="false">
      <c r="A318" s="126"/>
      <c r="B318" s="126"/>
      <c r="C318" s="127" t="s">
        <v>623</v>
      </c>
      <c r="D318" s="128"/>
      <c r="E318" s="129"/>
      <c r="F318" s="129"/>
      <c r="G318" s="130"/>
      <c r="I318" s="130"/>
    </row>
    <row r="319" s="131" customFormat="true" ht="15" hidden="false" customHeight="true" outlineLevel="0" collapsed="false">
      <c r="A319" s="126"/>
      <c r="B319" s="126"/>
      <c r="C319" s="132" t="s">
        <v>624</v>
      </c>
      <c r="D319" s="132"/>
      <c r="E319" s="132"/>
      <c r="F319" s="132"/>
      <c r="G319" s="132" t="s">
        <v>625</v>
      </c>
      <c r="H319" s="132"/>
      <c r="I319" s="126"/>
      <c r="J319" s="51"/>
    </row>
    <row r="320" s="131" customFormat="true" ht="15" hidden="false" customHeight="true" outlineLevel="0" collapsed="false">
      <c r="A320" s="126"/>
      <c r="B320" s="126" t="s">
        <v>626</v>
      </c>
      <c r="C320" s="133" t="s">
        <v>627</v>
      </c>
      <c r="D320" s="133"/>
      <c r="E320" s="133"/>
      <c r="F320" s="133"/>
      <c r="G320" s="133"/>
      <c r="H320" s="133"/>
      <c r="I320" s="134" t="n">
        <v>600</v>
      </c>
      <c r="J320" s="51" t="n">
        <f aca="false">G320</f>
        <v>0</v>
      </c>
    </row>
    <row r="321" s="131" customFormat="true" ht="15" hidden="false" customHeight="true" outlineLevel="0" collapsed="false">
      <c r="A321" s="126"/>
      <c r="B321" s="126" t="s">
        <v>628</v>
      </c>
      <c r="C321" s="133" t="s">
        <v>629</v>
      </c>
      <c r="D321" s="133"/>
      <c r="E321" s="133"/>
      <c r="F321" s="133"/>
      <c r="G321" s="133"/>
      <c r="H321" s="133"/>
      <c r="I321" s="134" t="n">
        <v>1200</v>
      </c>
      <c r="J321" s="51" t="n">
        <f aca="false">G321</f>
        <v>0</v>
      </c>
    </row>
    <row r="322" customFormat="false" ht="12" hidden="false" customHeight="false" outlineLevel="0" collapsed="false">
      <c r="A322" s="4"/>
      <c r="B322" s="126" t="s">
        <v>630</v>
      </c>
      <c r="C322" s="133" t="s">
        <v>631</v>
      </c>
      <c r="D322" s="133"/>
      <c r="E322" s="133"/>
      <c r="F322" s="133"/>
      <c r="G322" s="133"/>
      <c r="H322" s="133"/>
      <c r="I322" s="134" t="n">
        <v>2000</v>
      </c>
      <c r="J322" s="51" t="n">
        <f aca="false">G322</f>
        <v>0</v>
      </c>
    </row>
    <row r="323" customFormat="false" ht="12" hidden="false" customHeight="false" outlineLevel="0" collapsed="false">
      <c r="A323" s="4"/>
      <c r="B323" s="126" t="s">
        <v>632</v>
      </c>
      <c r="C323" s="133" t="s">
        <v>633</v>
      </c>
      <c r="D323" s="133"/>
      <c r="E323" s="133"/>
      <c r="F323" s="133"/>
      <c r="G323" s="133"/>
      <c r="H323" s="133"/>
      <c r="I323" s="134" t="n">
        <v>3000</v>
      </c>
      <c r="J323" s="51" t="n">
        <f aca="false">G323</f>
        <v>0</v>
      </c>
    </row>
    <row r="324" customFormat="false" ht="12" hidden="false" customHeight="false" outlineLevel="0" collapsed="false">
      <c r="C324" s="1" t="s">
        <v>634</v>
      </c>
    </row>
    <row r="1048576" customFormat="false" ht="12.8" hidden="false" customHeight="false" outlineLevel="0" collapsed="false"/>
  </sheetData>
  <autoFilter ref="A6:J317"/>
  <mergeCells count="24">
    <mergeCell ref="A7:D7"/>
    <mergeCell ref="A16:E16"/>
    <mergeCell ref="A25:E25"/>
    <mergeCell ref="A34:E34"/>
    <mergeCell ref="A46:E46"/>
    <mergeCell ref="A56:E56"/>
    <mergeCell ref="A65:E65"/>
    <mergeCell ref="A74:E74"/>
    <mergeCell ref="A80:E80"/>
    <mergeCell ref="A86:E86"/>
    <mergeCell ref="A95:E95"/>
    <mergeCell ref="A104:E104"/>
    <mergeCell ref="A142:E142"/>
    <mergeCell ref="A163:E163"/>
    <mergeCell ref="A206:E206"/>
    <mergeCell ref="A230:E230"/>
    <mergeCell ref="A238:E238"/>
    <mergeCell ref="A243:E243"/>
    <mergeCell ref="A252:E252"/>
    <mergeCell ref="A262:E262"/>
    <mergeCell ref="A270:E270"/>
    <mergeCell ref="A286:E286"/>
    <mergeCell ref="A292:E292"/>
    <mergeCell ref="A297:E29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4" activeCellId="0" sqref="A4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2014-04-07T16:34:27Z</dcterms:created>
  <dc:creator>RYSTOR</dc:creator>
  <dc:description/>
  <dc:language>pl-PL</dc:language>
  <cp:lastModifiedBy/>
  <cp:lastPrinted>2017-04-03T10:45:40Z</cp:lastPrinted>
  <dcterms:modified xsi:type="dcterms:W3CDTF">2019-12-02T14:31:40Z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